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O142" i="1" l="1"/>
  <c r="N142" i="1"/>
  <c r="M142" i="1"/>
  <c r="L142" i="1"/>
  <c r="K142" i="1"/>
  <c r="J142" i="1"/>
  <c r="I142" i="1"/>
  <c r="H142" i="1"/>
  <c r="G142" i="1"/>
  <c r="F142" i="1"/>
  <c r="E142" i="1"/>
  <c r="D142" i="1"/>
  <c r="C138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26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0" i="1"/>
  <c r="C109" i="1"/>
  <c r="O99" i="1"/>
  <c r="N99" i="1"/>
  <c r="M99" i="1"/>
  <c r="L99" i="1"/>
  <c r="K99" i="1"/>
  <c r="J99" i="1"/>
  <c r="I99" i="1"/>
  <c r="H99" i="1"/>
  <c r="G99" i="1"/>
  <c r="F99" i="1"/>
  <c r="E99" i="1"/>
  <c r="D99" i="1"/>
  <c r="C95" i="1"/>
  <c r="O87" i="1"/>
  <c r="N87" i="1"/>
  <c r="M87" i="1"/>
  <c r="L87" i="1"/>
  <c r="K87" i="1"/>
  <c r="J87" i="1"/>
  <c r="I87" i="1"/>
  <c r="H87" i="1"/>
  <c r="G87" i="1"/>
  <c r="F87" i="1"/>
  <c r="E87" i="1"/>
  <c r="D87" i="1"/>
  <c r="C84" i="1"/>
  <c r="O72" i="1"/>
  <c r="N72" i="1"/>
  <c r="M72" i="1"/>
  <c r="L72" i="1"/>
  <c r="K72" i="1"/>
  <c r="J72" i="1"/>
  <c r="I72" i="1"/>
  <c r="H72" i="1"/>
  <c r="G72" i="1"/>
  <c r="F72" i="1"/>
  <c r="E72" i="1"/>
  <c r="D72" i="1"/>
  <c r="C68" i="1"/>
  <c r="O57" i="1"/>
  <c r="N57" i="1"/>
  <c r="M57" i="1"/>
  <c r="L57" i="1"/>
  <c r="K57" i="1"/>
  <c r="J57" i="1"/>
  <c r="I57" i="1"/>
  <c r="H57" i="1"/>
  <c r="G57" i="1"/>
  <c r="F57" i="1"/>
  <c r="E57" i="1"/>
  <c r="D57" i="1"/>
  <c r="C53" i="1"/>
  <c r="O44" i="1"/>
  <c r="N44" i="1"/>
  <c r="M44" i="1"/>
  <c r="K44" i="1"/>
  <c r="J44" i="1"/>
  <c r="I44" i="1"/>
  <c r="H44" i="1"/>
  <c r="G44" i="1"/>
  <c r="F44" i="1"/>
  <c r="E44" i="1"/>
  <c r="D44" i="1"/>
  <c r="C40" i="1"/>
  <c r="C39" i="1"/>
  <c r="O29" i="1"/>
  <c r="N29" i="1"/>
  <c r="M29" i="1"/>
  <c r="L29" i="1"/>
  <c r="K29" i="1"/>
  <c r="J29" i="1"/>
  <c r="I29" i="1"/>
  <c r="H29" i="1"/>
  <c r="G29" i="1"/>
  <c r="F29" i="1"/>
  <c r="E29" i="1"/>
  <c r="D29" i="1"/>
  <c r="C24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<sst xmlns="http://schemas.openxmlformats.org/spreadsheetml/2006/main" count="327" uniqueCount="72">
  <si>
    <t>МЕНЮ</t>
  </si>
  <si>
    <t>День: первый</t>
  </si>
  <si>
    <t>Сезон: лето</t>
  </si>
  <si>
    <t>Рацион: завтрак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</si>
  <si>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</si>
  <si>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</si>
  <si>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</si>
  <si>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</si>
  <si>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</si>
  <si>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</si>
  <si>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</si>
  <si>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</si>
  <si>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</si>
  <si>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</si>
  <si>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</si>
  <si>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</si>
  <si>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</si>
  <si>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А,мг</t>
  </si>
  <si>
    <t>Е,мг</t>
  </si>
  <si>
    <t>В1,мг</t>
  </si>
  <si>
    <t>С,мг</t>
  </si>
  <si>
    <t>Завтрак</t>
  </si>
  <si>
    <t>234</t>
  </si>
  <si>
    <t>Каша рисовая молочная жидкая с маслом сливочным</t>
  </si>
  <si>
    <t>459</t>
  </si>
  <si>
    <t>Чай с лимоном</t>
  </si>
  <si>
    <t>69</t>
  </si>
  <si>
    <t>Бутерброд с маслом и сыром</t>
  </si>
  <si>
    <t>40\5\12</t>
  </si>
  <si>
    <t>82</t>
  </si>
  <si>
    <t>Фрукты</t>
  </si>
  <si>
    <t>140</t>
  </si>
  <si>
    <t>Итого за прием</t>
  </si>
  <si>
    <t>День:второй</t>
  </si>
  <si>
    <t>Каша манная молочная с маслом сливочным</t>
  </si>
  <si>
    <t>Чай с молоком</t>
  </si>
  <si>
    <t>63</t>
  </si>
  <si>
    <t>День: третий</t>
  </si>
  <si>
    <t>Выход, г</t>
  </si>
  <si>
    <t>Каша пшенная молочная с маслом сливочным</t>
  </si>
  <si>
    <t>465</t>
  </si>
  <si>
    <t>Кофейный напиток с молоком</t>
  </si>
  <si>
    <t>День:четвертый</t>
  </si>
  <si>
    <t>Выход , г</t>
  </si>
  <si>
    <t>Каша молочная Дружба (рис, пшено) с маслом сливочным</t>
  </si>
  <si>
    <t>200</t>
  </si>
  <si>
    <t>462</t>
  </si>
  <si>
    <t>Какао с молоком</t>
  </si>
  <si>
    <t>100</t>
  </si>
  <si>
    <t>День:пятый</t>
  </si>
  <si>
    <t>Сезон:лето</t>
  </si>
  <si>
    <t>Каша пшеничная молочная с маслом сливочным</t>
  </si>
  <si>
    <t>Чай с сахаром</t>
  </si>
  <si>
    <t>День:шестой</t>
  </si>
  <si>
    <t>Обед</t>
  </si>
  <si>
    <t>Суп молочный с лапшой</t>
  </si>
  <si>
    <t>250</t>
  </si>
  <si>
    <t>День:седьмой</t>
  </si>
  <si>
    <t>213</t>
  </si>
  <si>
    <t>Каша гречневая молочная вязкая</t>
  </si>
  <si>
    <t>0,44</t>
  </si>
  <si>
    <t>День: восьмой</t>
  </si>
  <si>
    <t xml:space="preserve">                       </t>
  </si>
  <si>
    <t>Выход порции,  г</t>
  </si>
  <si>
    <t xml:space="preserve">Каша овсянная молочная " Геркулес" с маслом сливочным </t>
  </si>
  <si>
    <t>День: девятый</t>
  </si>
  <si>
    <t>141</t>
  </si>
  <si>
    <t>Суп молочный с крупой</t>
  </si>
  <si>
    <t>День:десятый</t>
  </si>
  <si>
    <t>Возрастная категория: с 11 и старше</t>
  </si>
  <si>
    <t>Возрастная категория:  с 11 и старше</t>
  </si>
  <si>
    <t>Возрастная категория : с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</si>
</sst>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Arial Black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4" fontId="3" fillId="0" borderId="0" xfId="0" applyNumberFormat="1" applyFont="1" applyAlignment="1"/>
    <xf numFmtId="14" fontId="2" fillId="0" borderId="0" xfId="0" applyNumberFormat="1" applyFont="1" applyAlignme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3" fillId="0" borderId="3" xfId="0" quotePrefix="1" applyFont="1" applyBorder="1"/>
    <xf numFmtId="2" fontId="2" fillId="0" borderId="3" xfId="0" applyNumberFormat="1" applyFont="1" applyBorder="1"/>
    <xf numFmtId="2" fontId="2" fillId="0" borderId="3" xfId="0" applyNumberFormat="1" applyFont="1" applyBorder="1" applyAlignment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4" fillId="0" borderId="0" xfId="0" applyFont="1"/>
    <xf numFmtId="0" fontId="3" fillId="0" borderId="7" xfId="0" applyFont="1" applyBorder="1"/>
    <xf numFmtId="0" fontId="3" fillId="0" borderId="0" xfId="0" applyFont="1"/>
    <xf numFmtId="0" fontId="2" fillId="0" borderId="8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3" fillId="0" borderId="0" xfId="0" quotePrefix="1" applyFont="1" applyAlignment="1"/>
    <xf numFmtId="2" fontId="2" fillId="0" borderId="7" xfId="0" applyNumberFormat="1" applyFont="1" applyBorder="1" applyAlignment="1"/>
    <xf numFmtId="0" fontId="2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quotePrefix="1" applyFont="1"/>
    <xf numFmtId="0" fontId="2" fillId="0" borderId="3" xfId="0" applyFont="1" applyBorder="1" applyAlignment="1">
      <alignment vertical="top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left"/>
    </xf>
    <xf numFmtId="2" fontId="3" fillId="0" borderId="3" xfId="0" applyNumberFormat="1" applyFont="1" applyBorder="1"/>
    <xf numFmtId="0" fontId="2" fillId="0" borderId="8" xfId="0" applyFont="1" applyBorder="1"/>
    <xf numFmtId="0" fontId="3" fillId="0" borderId="8" xfId="0" quotePrefix="1" applyFont="1" applyBorder="1"/>
    <xf numFmtId="2" fontId="2" fillId="0" borderId="2" xfId="0" applyNumberFormat="1" applyFont="1" applyBorder="1" applyAlignment="1">
      <alignment horizontal="center"/>
    </xf>
    <xf numFmtId="13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2" fontId="2" fillId="0" borderId="2" xfId="0" applyNumberFormat="1" applyFont="1" applyBorder="1" applyAlignment="1"/>
    <xf numFmtId="2" fontId="2" fillId="0" borderId="10" xfId="0" applyNumberFormat="1" applyFont="1" applyBorder="1" applyAlignment="1"/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4" fontId="3" fillId="0" borderId="0" xfId="0" applyNumberFormat="1" applyFont="1" applyAlignme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2" xfId="0" quotePrefix="1" applyFont="1" applyBorder="1"/>
    <xf numFmtId="0" fontId="3" fillId="0" borderId="10" xfId="0" quotePrefix="1" applyFont="1" applyBorder="1"/>
    <xf numFmtId="0" fontId="3" fillId="0" borderId="11" xfId="0" quotePrefix="1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2" fillId="0" borderId="3" xfId="0" applyNumberFormat="1" applyFont="1" applyBorder="1"/>
    <xf numFmtId="0" fontId="3" fillId="0" borderId="0" xfId="0" applyFont="1" applyBorder="1" applyAlignment="1"/>
    <xf numFmtId="0" fontId="2" fillId="0" borderId="12" xfId="0" applyFont="1" applyBorder="1" applyAlignment="1">
      <alignment horizontal="center" vertical="center" wrapText="1"/>
    </xf>
    <xf numFmtId="2" fontId="2" fillId="0" borderId="8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4" xfId="0" applyNumberFormat="1" applyFont="1" applyBorder="1"/>
    <xf numFmtId="2" fontId="2" fillId="0" borderId="13" xfId="0" applyNumberFormat="1" applyFont="1" applyBorder="1"/>
    <xf numFmtId="2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topLeftCell="A118" workbookViewId="0">
      <selection activeCell="A45" sqref="A45:B46"/>
    </sheetView>
  </sheetViews>
  <sheetFormatPr defaultRowHeight="15" x14ac:dyDescent="0.25"/>
  <cols>
    <col min="1" max="1" width="7.85546875" customWidth="1"/>
    <col min="2" max="2" width="27.7109375" customWidth="1"/>
    <col min="4" max="4" width="8.28515625" customWidth="1"/>
    <col min="5" max="5" width="8.140625" customWidth="1"/>
    <col min="6" max="9" width="7.85546875" customWidth="1"/>
    <col min="10" max="10" width="7.7109375" customWidth="1"/>
    <col min="11" max="11" width="7.42578125" customWidth="1"/>
    <col min="12" max="12" width="7.7109375" customWidth="1"/>
    <col min="13" max="13" width="7.140625" customWidth="1"/>
    <col min="14" max="14" width="7.7109375" customWidth="1"/>
    <col min="15" max="15" width="7.42578125" customWidth="1"/>
  </cols>
  <sheetData>
    <row r="1" spans="1:15" ht="19.5" x14ac:dyDescent="0.4">
      <c r="A1" s="68" t="s">
        <v>0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</row>
    <row r="2" spans="1:15" ht="19.5" x14ac:dyDescent="0.4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69" t="s">
        <v>1</v>
      </c>
      <c r="B3" s="69"/>
      <c r="C3" s="69"/>
      <c r="D3" s="69"/>
      <c r="E3" s="3" t="s">
        <v>2</v>
      </c>
      <c r="F3" s="3"/>
      <c r="G3" s="4"/>
      <c r="H3" s="5"/>
      <c r="I3" s="5"/>
      <c r="J3" s="5"/>
      <c r="K3" s="5"/>
      <c r="L3" s="5"/>
      <c r="M3" s="5"/>
      <c r="N3" s="5"/>
      <c r="O3" s="5"/>
    </row>
    <row r="4" spans="1:15" ht="15.75" x14ac:dyDescent="0.25">
      <c r="A4" s="70" t="s">
        <v>69</v>
      </c>
      <c r="B4" s="70"/>
      <c r="C4" s="70"/>
      <c r="D4" s="70"/>
      <c r="E4" s="6" t="s">
        <v>3</v>
      </c>
      <c r="F4" s="6"/>
      <c r="G4" s="7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71" t="s">
        <v>4</v>
      </c>
      <c r="B5" s="73" t="s">
        <v>5</v>
      </c>
      <c r="C5" s="74" t="s">
        <v>6</v>
      </c>
      <c r="D5" s="75" t="s">
        <v>7</v>
      </c>
      <c r="E5" s="75" t="s">
        <v>8</v>
      </c>
      <c r="F5" s="74" t="s">
        <v>9</v>
      </c>
      <c r="G5" s="75" t="s">
        <v>10</v>
      </c>
      <c r="H5" s="77" t="s">
        <v>11</v>
      </c>
      <c r="I5" s="77"/>
      <c r="J5" s="77"/>
      <c r="K5" s="77"/>
      <c r="L5" s="77" t="s">
        <v>12</v>
      </c>
      <c r="M5" s="77"/>
      <c r="N5" s="77"/>
      <c r="O5" s="77"/>
    </row>
    <row r="6" spans="1:15" ht="15.75" x14ac:dyDescent="0.25">
      <c r="A6" s="72"/>
      <c r="B6" s="73"/>
      <c r="C6" s="74"/>
      <c r="D6" s="76"/>
      <c r="E6" s="76"/>
      <c r="F6" s="74"/>
      <c r="G6" s="76"/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  <c r="N6" s="8" t="s">
        <v>19</v>
      </c>
      <c r="O6" s="8" t="s">
        <v>20</v>
      </c>
    </row>
    <row r="7" spans="1:15" ht="15.75" x14ac:dyDescent="0.25">
      <c r="A7" s="8"/>
      <c r="B7" s="9" t="s">
        <v>21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48" customHeight="1" x14ac:dyDescent="0.25">
      <c r="A8" s="12" t="s">
        <v>22</v>
      </c>
      <c r="B8" s="13" t="s">
        <v>23</v>
      </c>
      <c r="C8" s="14">
        <v>200</v>
      </c>
      <c r="D8" s="15">
        <v>5.6</v>
      </c>
      <c r="E8" s="15">
        <v>6.8</v>
      </c>
      <c r="F8" s="15">
        <v>32.6</v>
      </c>
      <c r="G8" s="15">
        <v>214</v>
      </c>
      <c r="H8" s="16">
        <v>147.4</v>
      </c>
      <c r="I8" s="16">
        <v>31.6</v>
      </c>
      <c r="J8" s="16">
        <v>152.4</v>
      </c>
      <c r="K8" s="16">
        <v>0.17</v>
      </c>
      <c r="L8" s="16">
        <v>42.6</v>
      </c>
      <c r="M8" s="16">
        <v>0.17199999999999999</v>
      </c>
      <c r="N8" s="16">
        <v>6.4000000000000001E-2</v>
      </c>
      <c r="O8" s="16">
        <v>1.53</v>
      </c>
    </row>
    <row r="9" spans="1:15" ht="15.75" x14ac:dyDescent="0.25">
      <c r="A9" s="17" t="s">
        <v>24</v>
      </c>
      <c r="B9" s="18" t="s">
        <v>25</v>
      </c>
      <c r="C9" s="19">
        <v>200</v>
      </c>
      <c r="D9" s="20">
        <v>0.3</v>
      </c>
      <c r="E9" s="20">
        <v>0.1</v>
      </c>
      <c r="F9" s="20">
        <v>9.5</v>
      </c>
      <c r="G9" s="20">
        <v>40</v>
      </c>
      <c r="H9" s="8">
        <v>7.9</v>
      </c>
      <c r="I9" s="8">
        <v>5</v>
      </c>
      <c r="J9" s="8">
        <v>9.1</v>
      </c>
      <c r="K9" s="8">
        <v>0.87</v>
      </c>
      <c r="L9" s="8">
        <v>0</v>
      </c>
      <c r="M9" s="8">
        <v>0.02</v>
      </c>
      <c r="N9" s="8">
        <v>0</v>
      </c>
      <c r="O9" s="8">
        <v>1</v>
      </c>
    </row>
    <row r="10" spans="1:15" ht="15.75" x14ac:dyDescent="0.25">
      <c r="A10" s="17" t="s">
        <v>26</v>
      </c>
      <c r="B10" s="18" t="s">
        <v>27</v>
      </c>
      <c r="C10" s="19" t="s">
        <v>28</v>
      </c>
      <c r="D10" s="20">
        <v>6.08</v>
      </c>
      <c r="E10" s="20">
        <v>7.4</v>
      </c>
      <c r="F10" s="20">
        <v>19.16</v>
      </c>
      <c r="G10" s="20">
        <v>171.4</v>
      </c>
      <c r="H10" s="8">
        <v>120.2</v>
      </c>
      <c r="I10" s="8">
        <v>16.63</v>
      </c>
      <c r="J10" s="8">
        <v>103.2</v>
      </c>
      <c r="K10" s="8">
        <v>0.08</v>
      </c>
      <c r="L10" s="8">
        <v>0</v>
      </c>
      <c r="M10" s="8">
        <v>0</v>
      </c>
      <c r="N10" s="8">
        <v>0</v>
      </c>
      <c r="O10" s="8">
        <v>7.0000000000000007E-2</v>
      </c>
    </row>
    <row r="11" spans="1:15" ht="15.75" x14ac:dyDescent="0.25">
      <c r="A11" s="17" t="s">
        <v>29</v>
      </c>
      <c r="B11" s="18" t="s">
        <v>30</v>
      </c>
      <c r="C11" s="17" t="s">
        <v>31</v>
      </c>
      <c r="D11" s="20">
        <v>1</v>
      </c>
      <c r="E11" s="20">
        <v>1</v>
      </c>
      <c r="F11" s="20">
        <v>14</v>
      </c>
      <c r="G11" s="20">
        <v>66</v>
      </c>
      <c r="H11" s="8">
        <v>22</v>
      </c>
      <c r="I11" s="8">
        <v>13</v>
      </c>
      <c r="J11" s="8">
        <v>0</v>
      </c>
      <c r="K11" s="8">
        <v>3</v>
      </c>
      <c r="L11" s="8">
        <v>0</v>
      </c>
      <c r="M11" s="8">
        <v>0</v>
      </c>
      <c r="N11" s="8">
        <v>0</v>
      </c>
      <c r="O11" s="8">
        <v>14</v>
      </c>
    </row>
    <row r="12" spans="1:15" ht="15.75" x14ac:dyDescent="0.25">
      <c r="A12" s="8"/>
      <c r="B12" s="18"/>
      <c r="C12" s="20"/>
      <c r="D12" s="20"/>
      <c r="E12" s="20"/>
      <c r="F12" s="20"/>
      <c r="G12" s="20"/>
      <c r="H12" s="8"/>
      <c r="I12" s="8"/>
      <c r="J12" s="8"/>
      <c r="K12" s="8"/>
      <c r="L12" s="8"/>
      <c r="M12" s="8"/>
      <c r="N12" s="8"/>
      <c r="O12" s="8"/>
    </row>
    <row r="13" spans="1:15" ht="15.75" x14ac:dyDescent="0.25">
      <c r="A13" s="8"/>
      <c r="B13" s="21" t="s">
        <v>32</v>
      </c>
      <c r="C13" s="22">
        <v>597</v>
      </c>
      <c r="D13" s="23">
        <f>SUM(D8:D12)</f>
        <v>12.98</v>
      </c>
      <c r="E13" s="23">
        <f t="shared" ref="E13:O13" si="0">SUM(E8:E12)</f>
        <v>15.3</v>
      </c>
      <c r="F13" s="23">
        <f t="shared" si="0"/>
        <v>75.260000000000005</v>
      </c>
      <c r="G13" s="23">
        <f t="shared" si="0"/>
        <v>491.4</v>
      </c>
      <c r="H13" s="23">
        <f t="shared" si="0"/>
        <v>297.5</v>
      </c>
      <c r="I13" s="23">
        <f t="shared" si="0"/>
        <v>66.23</v>
      </c>
      <c r="J13" s="23">
        <f t="shared" si="0"/>
        <v>264.7</v>
      </c>
      <c r="K13" s="23">
        <f t="shared" si="0"/>
        <v>4.12</v>
      </c>
      <c r="L13" s="23">
        <f t="shared" si="0"/>
        <v>42.6</v>
      </c>
      <c r="M13" s="23">
        <f t="shared" si="0"/>
        <v>0.19199999999999998</v>
      </c>
      <c r="N13" s="23">
        <f t="shared" si="0"/>
        <v>6.4000000000000001E-2</v>
      </c>
      <c r="O13" s="23">
        <f t="shared" si="0"/>
        <v>16.600000000000001</v>
      </c>
    </row>
    <row r="14" spans="1:15" ht="15.75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5.75" x14ac:dyDescent="0.25">
      <c r="A15" s="69" t="s">
        <v>33</v>
      </c>
      <c r="B15" s="69"/>
      <c r="C15" s="69"/>
      <c r="D15" s="69"/>
      <c r="E15" s="69" t="s">
        <v>2</v>
      </c>
      <c r="F15" s="69"/>
      <c r="G15" s="69"/>
      <c r="H15" s="5"/>
      <c r="I15" s="5"/>
      <c r="J15" s="5"/>
      <c r="K15" s="5"/>
      <c r="L15" s="5"/>
      <c r="M15" s="5"/>
      <c r="N15" s="5"/>
      <c r="O15" s="5"/>
    </row>
    <row r="16" spans="1:15" ht="15.75" x14ac:dyDescent="0.25">
      <c r="A16" s="3"/>
      <c r="B16" s="3"/>
      <c r="C16" s="3"/>
      <c r="D16" s="3"/>
      <c r="E16" s="3"/>
      <c r="F16" s="3"/>
      <c r="G16" s="3"/>
      <c r="H16" s="5"/>
      <c r="I16" s="5"/>
      <c r="J16" s="5"/>
      <c r="K16" s="5"/>
      <c r="L16" s="5"/>
      <c r="M16" s="5"/>
      <c r="N16" s="5"/>
      <c r="O16" s="5"/>
    </row>
    <row r="17" spans="1:15" ht="15.75" x14ac:dyDescent="0.25">
      <c r="A17" s="3"/>
      <c r="B17" s="3"/>
      <c r="C17" s="3"/>
      <c r="D17" s="3"/>
      <c r="E17" s="3"/>
      <c r="F17" s="3"/>
      <c r="G17" s="3"/>
      <c r="H17" s="5"/>
      <c r="I17" s="5"/>
      <c r="J17" s="5"/>
      <c r="K17" s="5"/>
      <c r="L17" s="5"/>
      <c r="M17" s="5"/>
      <c r="N17" s="5"/>
      <c r="O17" s="5"/>
    </row>
    <row r="18" spans="1:15" ht="15.75" x14ac:dyDescent="0.25">
      <c r="A18" s="70" t="s">
        <v>70</v>
      </c>
      <c r="B18" s="70"/>
      <c r="C18" s="70"/>
      <c r="D18" s="70"/>
      <c r="E18" s="6" t="s">
        <v>3</v>
      </c>
      <c r="F18" s="6"/>
      <c r="G18" s="6"/>
      <c r="H18" s="1"/>
      <c r="I18" s="1"/>
      <c r="J18" s="1"/>
      <c r="K18" s="1"/>
      <c r="L18" s="1"/>
      <c r="M18" s="1"/>
      <c r="N18" s="1"/>
      <c r="O18" s="1"/>
    </row>
    <row r="19" spans="1:15" ht="15.75" x14ac:dyDescent="0.25">
      <c r="A19" s="26"/>
      <c r="B19" s="26"/>
      <c r="C19" s="26"/>
      <c r="D19" s="26"/>
      <c r="E19" s="6"/>
      <c r="F19" s="6"/>
      <c r="G19" s="6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26"/>
      <c r="B20" s="26"/>
      <c r="C20" s="26"/>
      <c r="D20" s="26"/>
      <c r="E20" s="6"/>
      <c r="F20" s="25"/>
      <c r="G20" s="6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71" t="s">
        <v>4</v>
      </c>
      <c r="B21" s="74" t="s">
        <v>5</v>
      </c>
      <c r="C21" s="74" t="s">
        <v>6</v>
      </c>
      <c r="D21" s="75" t="s">
        <v>7</v>
      </c>
      <c r="E21" s="75" t="s">
        <v>8</v>
      </c>
      <c r="F21" s="74" t="s">
        <v>9</v>
      </c>
      <c r="G21" s="75" t="s">
        <v>10</v>
      </c>
      <c r="H21" s="77" t="s">
        <v>11</v>
      </c>
      <c r="I21" s="77"/>
      <c r="J21" s="77"/>
      <c r="K21" s="77"/>
      <c r="L21" s="77" t="s">
        <v>12</v>
      </c>
      <c r="M21" s="77"/>
      <c r="N21" s="77"/>
      <c r="O21" s="77"/>
    </row>
    <row r="22" spans="1:15" ht="15.75" x14ac:dyDescent="0.25">
      <c r="A22" s="72"/>
      <c r="B22" s="81"/>
      <c r="C22" s="81"/>
      <c r="D22" s="82"/>
      <c r="E22" s="82"/>
      <c r="F22" s="81"/>
      <c r="G22" s="82"/>
      <c r="H22" s="27" t="s">
        <v>13</v>
      </c>
      <c r="I22" s="27" t="s">
        <v>14</v>
      </c>
      <c r="J22" s="27" t="s">
        <v>15</v>
      </c>
      <c r="K22" s="27" t="s">
        <v>16</v>
      </c>
      <c r="L22" s="27" t="s">
        <v>17</v>
      </c>
      <c r="M22" s="27" t="s">
        <v>18</v>
      </c>
      <c r="N22" s="27" t="s">
        <v>19</v>
      </c>
      <c r="O22" s="27" t="s">
        <v>20</v>
      </c>
    </row>
    <row r="23" spans="1:15" ht="15.75" x14ac:dyDescent="0.25">
      <c r="A23" s="1"/>
      <c r="B23" s="78" t="s">
        <v>21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0"/>
    </row>
    <row r="24" spans="1:15" ht="44.25" customHeight="1" x14ac:dyDescent="0.25">
      <c r="A24" s="16">
        <v>227</v>
      </c>
      <c r="B24" s="67" t="s">
        <v>34</v>
      </c>
      <c r="C24" s="15" t="str">
        <f>"200"</f>
        <v>200</v>
      </c>
      <c r="D24" s="28">
        <v>6.2</v>
      </c>
      <c r="E24" s="28">
        <v>6.6</v>
      </c>
      <c r="F24" s="28">
        <v>31.2</v>
      </c>
      <c r="G24" s="28">
        <v>209</v>
      </c>
      <c r="H24" s="29">
        <v>137</v>
      </c>
      <c r="I24" s="29">
        <v>20.399999999999999</v>
      </c>
      <c r="J24" s="29">
        <v>122.4</v>
      </c>
      <c r="K24" s="29">
        <v>0.46</v>
      </c>
      <c r="L24" s="29">
        <v>40.200000000000003</v>
      </c>
      <c r="M24" s="29">
        <v>0.52</v>
      </c>
      <c r="N24" s="29">
        <v>7.8E-2</v>
      </c>
      <c r="O24" s="29">
        <v>1.38</v>
      </c>
    </row>
    <row r="25" spans="1:15" ht="15.75" x14ac:dyDescent="0.25">
      <c r="A25" s="8">
        <v>460</v>
      </c>
      <c r="B25" s="18" t="s">
        <v>35</v>
      </c>
      <c r="C25" s="19">
        <v>200</v>
      </c>
      <c r="D25" s="20">
        <v>1.6</v>
      </c>
      <c r="E25" s="20">
        <v>1.3</v>
      </c>
      <c r="F25" s="20">
        <v>11.5</v>
      </c>
      <c r="G25" s="20">
        <v>64</v>
      </c>
      <c r="H25" s="8">
        <v>59.1</v>
      </c>
      <c r="I25" s="8">
        <v>10.5</v>
      </c>
      <c r="J25" s="8">
        <v>45.9</v>
      </c>
      <c r="K25" s="8">
        <v>0.91</v>
      </c>
      <c r="L25" s="8">
        <v>9.5</v>
      </c>
      <c r="M25" s="8">
        <v>0</v>
      </c>
      <c r="N25" s="8">
        <v>0.01</v>
      </c>
      <c r="O25" s="8">
        <v>0.56000000000000005</v>
      </c>
    </row>
    <row r="26" spans="1:15" ht="15.75" x14ac:dyDescent="0.25">
      <c r="A26" s="17" t="s">
        <v>36</v>
      </c>
      <c r="B26" s="18" t="s">
        <v>27</v>
      </c>
      <c r="C26" s="19" t="s">
        <v>28</v>
      </c>
      <c r="D26" s="20">
        <v>6.08</v>
      </c>
      <c r="E26" s="20">
        <v>7.4</v>
      </c>
      <c r="F26" s="20">
        <v>19.16</v>
      </c>
      <c r="G26" s="20">
        <v>171.4</v>
      </c>
      <c r="H26" s="8">
        <v>120.2</v>
      </c>
      <c r="I26" s="8">
        <v>16.63</v>
      </c>
      <c r="J26" s="8">
        <v>103.2</v>
      </c>
      <c r="K26" s="8">
        <v>0.08</v>
      </c>
      <c r="L26" s="8">
        <v>0</v>
      </c>
      <c r="M26" s="8">
        <v>0</v>
      </c>
      <c r="N26" s="8">
        <v>0</v>
      </c>
      <c r="O26" s="8">
        <v>7.0000000000000007E-2</v>
      </c>
    </row>
    <row r="27" spans="1:15" ht="15.75" x14ac:dyDescent="0.25">
      <c r="A27" s="17" t="s">
        <v>29</v>
      </c>
      <c r="B27" s="18" t="s">
        <v>30</v>
      </c>
      <c r="C27" s="17" t="s">
        <v>31</v>
      </c>
      <c r="D27" s="20">
        <v>1</v>
      </c>
      <c r="E27" s="20">
        <v>1</v>
      </c>
      <c r="F27" s="20">
        <v>14</v>
      </c>
      <c r="G27" s="20">
        <v>66</v>
      </c>
      <c r="H27" s="8">
        <v>22</v>
      </c>
      <c r="I27" s="8">
        <v>13</v>
      </c>
      <c r="J27" s="8">
        <v>0</v>
      </c>
      <c r="K27" s="8">
        <v>3</v>
      </c>
      <c r="L27" s="8">
        <v>0</v>
      </c>
      <c r="M27" s="8">
        <v>0</v>
      </c>
      <c r="N27" s="8">
        <v>0</v>
      </c>
      <c r="O27" s="8">
        <v>14</v>
      </c>
    </row>
    <row r="28" spans="1:15" ht="15.75" x14ac:dyDescent="0.25">
      <c r="A28" s="8"/>
      <c r="B28" s="18"/>
      <c r="C28" s="20"/>
      <c r="D28" s="20"/>
      <c r="E28" s="20"/>
      <c r="F28" s="20"/>
      <c r="G28" s="20"/>
      <c r="H28" s="8"/>
      <c r="I28" s="8"/>
      <c r="J28" s="8"/>
      <c r="K28" s="8"/>
      <c r="L28" s="8"/>
      <c r="M28" s="8"/>
      <c r="N28" s="8"/>
      <c r="O28" s="8"/>
    </row>
    <row r="29" spans="1:15" ht="15.75" x14ac:dyDescent="0.25">
      <c r="A29" s="8"/>
      <c r="B29" s="21" t="s">
        <v>32</v>
      </c>
      <c r="C29" s="22">
        <v>597</v>
      </c>
      <c r="D29" s="23">
        <f>SUM(D24:D28)</f>
        <v>14.88</v>
      </c>
      <c r="E29" s="23">
        <f t="shared" ref="E29:O29" si="1">SUM(E24:E28)</f>
        <v>16.3</v>
      </c>
      <c r="F29" s="23">
        <f t="shared" si="1"/>
        <v>75.86</v>
      </c>
      <c r="G29" s="23">
        <f t="shared" si="1"/>
        <v>510.4</v>
      </c>
      <c r="H29" s="30">
        <f t="shared" si="1"/>
        <v>338.3</v>
      </c>
      <c r="I29" s="30">
        <f t="shared" si="1"/>
        <v>60.53</v>
      </c>
      <c r="J29" s="30">
        <f t="shared" si="1"/>
        <v>271.5</v>
      </c>
      <c r="K29" s="30">
        <f t="shared" si="1"/>
        <v>4.45</v>
      </c>
      <c r="L29" s="30">
        <f t="shared" si="1"/>
        <v>49.7</v>
      </c>
      <c r="M29" s="30">
        <f t="shared" si="1"/>
        <v>0.52</v>
      </c>
      <c r="N29" s="30">
        <f t="shared" si="1"/>
        <v>8.7999999999999995E-2</v>
      </c>
      <c r="O29" s="30">
        <f t="shared" si="1"/>
        <v>16.009999999999998</v>
      </c>
    </row>
    <row r="30" spans="1:15" ht="15.75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5" ht="15.7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5.75" x14ac:dyDescent="0.25">
      <c r="A32" s="69" t="s">
        <v>37</v>
      </c>
      <c r="B32" s="69"/>
      <c r="C32" s="69"/>
      <c r="D32" s="69"/>
      <c r="E32" s="69" t="s">
        <v>2</v>
      </c>
      <c r="F32" s="69"/>
      <c r="G32" s="69"/>
      <c r="H32" s="69"/>
      <c r="I32" s="69"/>
      <c r="J32" s="5"/>
      <c r="K32" s="5"/>
      <c r="L32" s="5"/>
      <c r="M32" s="5"/>
      <c r="N32" s="5"/>
      <c r="O32" s="5"/>
    </row>
    <row r="33" spans="1:15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5"/>
      <c r="K33" s="5"/>
      <c r="L33" s="5"/>
      <c r="M33" s="5"/>
      <c r="N33" s="5"/>
      <c r="O33" s="5"/>
    </row>
    <row r="34" spans="1:15" ht="15.75" x14ac:dyDescent="0.25">
      <c r="A34" s="3"/>
      <c r="B34" s="3"/>
      <c r="C34" s="3"/>
      <c r="D34" s="3"/>
      <c r="E34" s="3"/>
      <c r="F34" s="3"/>
      <c r="G34" s="3"/>
      <c r="H34" s="3"/>
      <c r="I34" s="3"/>
      <c r="J34" s="5"/>
      <c r="K34" s="5"/>
      <c r="L34" s="5"/>
      <c r="M34" s="5"/>
      <c r="N34" s="5"/>
      <c r="O34" s="5"/>
    </row>
    <row r="35" spans="1:15" ht="15.75" x14ac:dyDescent="0.25">
      <c r="A35" s="70" t="s">
        <v>69</v>
      </c>
      <c r="B35" s="70"/>
      <c r="C35" s="70"/>
      <c r="D35" s="70"/>
      <c r="E35" s="25" t="s">
        <v>3</v>
      </c>
      <c r="F35" s="25"/>
      <c r="G35" s="25"/>
      <c r="H35" s="25"/>
      <c r="I35" s="25"/>
      <c r="J35" s="1"/>
      <c r="K35" s="1"/>
      <c r="L35" s="1"/>
      <c r="M35" s="1"/>
      <c r="N35" s="1"/>
      <c r="O35" s="1"/>
    </row>
    <row r="36" spans="1:15" ht="31.5" x14ac:dyDescent="0.25">
      <c r="A36" s="71" t="s">
        <v>4</v>
      </c>
      <c r="B36" s="74" t="s">
        <v>5</v>
      </c>
      <c r="C36" s="74" t="s">
        <v>38</v>
      </c>
      <c r="D36" s="31" t="s">
        <v>7</v>
      </c>
      <c r="E36" s="31" t="s">
        <v>8</v>
      </c>
      <c r="F36" s="74" t="s">
        <v>9</v>
      </c>
      <c r="G36" s="75" t="s">
        <v>10</v>
      </c>
      <c r="H36" s="83" t="s">
        <v>11</v>
      </c>
      <c r="I36" s="84"/>
      <c r="J36" s="84"/>
      <c r="K36" s="84"/>
      <c r="L36" s="77" t="s">
        <v>12</v>
      </c>
      <c r="M36" s="85"/>
      <c r="N36" s="85"/>
      <c r="O36" s="85"/>
    </row>
    <row r="37" spans="1:15" ht="15.75" x14ac:dyDescent="0.25">
      <c r="A37" s="72"/>
      <c r="B37" s="74"/>
      <c r="C37" s="74"/>
      <c r="D37" s="32"/>
      <c r="E37" s="32"/>
      <c r="F37" s="74"/>
      <c r="G37" s="76"/>
      <c r="H37" s="8" t="s">
        <v>13</v>
      </c>
      <c r="I37" s="8" t="s">
        <v>14</v>
      </c>
      <c r="J37" s="8" t="s">
        <v>15</v>
      </c>
      <c r="K37" s="33" t="s">
        <v>16</v>
      </c>
      <c r="L37" s="8" t="s">
        <v>17</v>
      </c>
      <c r="M37" s="8" t="s">
        <v>18</v>
      </c>
      <c r="N37" s="8" t="s">
        <v>19</v>
      </c>
      <c r="O37" s="8" t="s">
        <v>20</v>
      </c>
    </row>
    <row r="38" spans="1:15" ht="15.75" x14ac:dyDescent="0.25">
      <c r="A38" s="34"/>
      <c r="B38" s="35" t="s">
        <v>21</v>
      </c>
      <c r="C38" s="36"/>
      <c r="D38" s="36"/>
      <c r="E38" s="36"/>
      <c r="F38" s="36"/>
      <c r="G38" s="36"/>
      <c r="H38" s="36"/>
      <c r="I38" s="36"/>
      <c r="J38" s="36"/>
      <c r="K38" s="36"/>
      <c r="L38" s="11"/>
      <c r="M38" s="11"/>
      <c r="N38" s="11"/>
      <c r="O38" s="11"/>
    </row>
    <row r="39" spans="1:15" ht="35.25" customHeight="1" x14ac:dyDescent="0.25">
      <c r="A39" s="16">
        <v>233</v>
      </c>
      <c r="B39" s="13" t="s">
        <v>39</v>
      </c>
      <c r="C39" s="15" t="str">
        <f>"200"</f>
        <v>200</v>
      </c>
      <c r="D39" s="15">
        <v>6</v>
      </c>
      <c r="E39" s="15">
        <v>6.8</v>
      </c>
      <c r="F39" s="15">
        <v>28.6</v>
      </c>
      <c r="G39" s="15">
        <v>199.6</v>
      </c>
      <c r="H39" s="16">
        <v>111.8</v>
      </c>
      <c r="I39" s="16">
        <v>37</v>
      </c>
      <c r="J39" s="16">
        <v>150</v>
      </c>
      <c r="K39" s="37">
        <v>0.9</v>
      </c>
      <c r="L39" s="16">
        <v>37</v>
      </c>
      <c r="M39" s="16">
        <v>0</v>
      </c>
      <c r="N39" s="16">
        <v>0.13</v>
      </c>
      <c r="O39" s="16">
        <v>0.28999999999999998</v>
      </c>
    </row>
    <row r="40" spans="1:15" ht="15.75" x14ac:dyDescent="0.25">
      <c r="A40" s="17" t="s">
        <v>40</v>
      </c>
      <c r="B40" s="18" t="s">
        <v>41</v>
      </c>
      <c r="C40" s="20" t="str">
        <f>"200"</f>
        <v>200</v>
      </c>
      <c r="D40" s="20">
        <v>2.8</v>
      </c>
      <c r="E40" s="20">
        <v>2.5</v>
      </c>
      <c r="F40" s="20">
        <v>13.6</v>
      </c>
      <c r="G40" s="20">
        <v>88</v>
      </c>
      <c r="H40" s="8">
        <v>108.3</v>
      </c>
      <c r="I40" s="8">
        <v>12.6</v>
      </c>
      <c r="J40" s="8">
        <v>76.5</v>
      </c>
      <c r="K40" s="33">
        <v>0.12</v>
      </c>
      <c r="L40" s="8">
        <v>19</v>
      </c>
      <c r="M40" s="8">
        <v>0</v>
      </c>
      <c r="N40" s="8">
        <v>0.03</v>
      </c>
      <c r="O40" s="8">
        <v>0.7</v>
      </c>
    </row>
    <row r="41" spans="1:15" ht="15.75" x14ac:dyDescent="0.25">
      <c r="A41" s="17" t="s">
        <v>36</v>
      </c>
      <c r="B41" s="18" t="s">
        <v>27</v>
      </c>
      <c r="C41" s="19" t="s">
        <v>28</v>
      </c>
      <c r="D41" s="20">
        <v>6.08</v>
      </c>
      <c r="E41" s="20">
        <v>7.4</v>
      </c>
      <c r="F41" s="20">
        <v>19.16</v>
      </c>
      <c r="G41" s="20">
        <v>171.4</v>
      </c>
      <c r="H41" s="8">
        <v>120.2</v>
      </c>
      <c r="I41" s="8">
        <v>16.63</v>
      </c>
      <c r="J41" s="8">
        <v>103.2</v>
      </c>
      <c r="K41" s="33">
        <v>0.08</v>
      </c>
      <c r="L41" s="8">
        <v>0</v>
      </c>
      <c r="M41" s="8">
        <v>0</v>
      </c>
      <c r="N41" s="8">
        <v>0</v>
      </c>
      <c r="O41" s="8">
        <v>7.0000000000000007E-2</v>
      </c>
    </row>
    <row r="42" spans="1:15" ht="15.75" x14ac:dyDescent="0.25">
      <c r="A42" s="17" t="s">
        <v>29</v>
      </c>
      <c r="B42" s="18" t="s">
        <v>30</v>
      </c>
      <c r="C42" s="17" t="s">
        <v>31</v>
      </c>
      <c r="D42" s="20">
        <v>1</v>
      </c>
      <c r="E42" s="20">
        <v>1</v>
      </c>
      <c r="F42" s="20">
        <v>14</v>
      </c>
      <c r="G42" s="20">
        <v>66</v>
      </c>
      <c r="H42" s="8">
        <v>22</v>
      </c>
      <c r="I42" s="8">
        <v>13</v>
      </c>
      <c r="J42" s="8">
        <v>0</v>
      </c>
      <c r="K42" s="33">
        <v>3</v>
      </c>
      <c r="L42" s="8">
        <v>0</v>
      </c>
      <c r="M42" s="8">
        <v>0</v>
      </c>
      <c r="N42" s="8">
        <v>0</v>
      </c>
      <c r="O42" s="8">
        <v>14</v>
      </c>
    </row>
    <row r="43" spans="1:15" ht="15.75" x14ac:dyDescent="0.25">
      <c r="A43" s="8"/>
      <c r="B43" s="18"/>
      <c r="C43" s="20"/>
      <c r="D43" s="20"/>
      <c r="E43" s="20"/>
      <c r="F43" s="20"/>
      <c r="G43" s="20"/>
      <c r="H43" s="8"/>
      <c r="I43" s="8"/>
      <c r="J43" s="8"/>
      <c r="K43" s="33"/>
      <c r="L43" s="8"/>
      <c r="M43" s="8"/>
      <c r="N43" s="8"/>
      <c r="O43" s="8"/>
    </row>
    <row r="44" spans="1:15" ht="15.75" x14ac:dyDescent="0.25">
      <c r="A44" s="8"/>
      <c r="B44" s="21" t="s">
        <v>32</v>
      </c>
      <c r="C44" s="19">
        <v>597</v>
      </c>
      <c r="D44" s="23">
        <f>SUM(D39:E43)</f>
        <v>33.58</v>
      </c>
      <c r="E44" s="23">
        <f>SUM(E39:F43)</f>
        <v>93.06</v>
      </c>
      <c r="F44" s="23">
        <f>SUM(F39:F43)</f>
        <v>75.36</v>
      </c>
      <c r="G44" s="23">
        <f>SUM(G39:G43)</f>
        <v>525</v>
      </c>
      <c r="H44" s="23">
        <f t="shared" ref="H44:K44" si="2">SUM(H39:H43)</f>
        <v>362.3</v>
      </c>
      <c r="I44" s="23">
        <f t="shared" si="2"/>
        <v>79.23</v>
      </c>
      <c r="J44" s="23">
        <f t="shared" si="2"/>
        <v>329.7</v>
      </c>
      <c r="K44" s="38">
        <f t="shared" si="2"/>
        <v>4.0999999999999996</v>
      </c>
      <c r="L44" s="23">
        <v>56</v>
      </c>
      <c r="M44" s="23">
        <f t="shared" ref="M44:O44" si="3">SUM(M39:M43)</f>
        <v>0</v>
      </c>
      <c r="N44" s="23">
        <f t="shared" si="3"/>
        <v>0.16</v>
      </c>
      <c r="O44" s="23">
        <f t="shared" si="3"/>
        <v>15.06</v>
      </c>
    </row>
    <row r="45" spans="1:15" ht="15.75" x14ac:dyDescent="0.25">
      <c r="A45" s="69" t="s">
        <v>42</v>
      </c>
      <c r="B45" s="69"/>
      <c r="C45" s="69"/>
      <c r="D45" s="69"/>
      <c r="E45" s="69" t="s">
        <v>2</v>
      </c>
      <c r="F45" s="69"/>
      <c r="G45" s="69"/>
      <c r="H45" s="69"/>
      <c r="I45" s="69"/>
      <c r="J45" s="5"/>
      <c r="K45" s="5"/>
      <c r="L45" s="5"/>
      <c r="M45" s="5"/>
      <c r="N45" s="5"/>
      <c r="O45" s="5"/>
    </row>
    <row r="46" spans="1:15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5"/>
      <c r="K46" s="5"/>
      <c r="L46" s="5"/>
      <c r="M46" s="5"/>
      <c r="N46" s="5"/>
      <c r="O46" s="5"/>
    </row>
    <row r="47" spans="1:15" ht="15.75" x14ac:dyDescent="0.25">
      <c r="A47" s="3"/>
      <c r="B47" s="3"/>
      <c r="C47" s="3"/>
      <c r="D47" s="3"/>
      <c r="E47" s="3"/>
      <c r="F47" s="3"/>
      <c r="G47" s="3"/>
      <c r="H47" s="3"/>
      <c r="I47" s="3"/>
      <c r="J47" s="5"/>
      <c r="K47" s="5"/>
      <c r="L47" s="5"/>
      <c r="M47" s="5"/>
      <c r="N47" s="5"/>
      <c r="O47" s="5"/>
    </row>
    <row r="48" spans="1:15" ht="15.75" x14ac:dyDescent="0.25">
      <c r="A48" s="70" t="s">
        <v>69</v>
      </c>
      <c r="B48" s="70"/>
      <c r="C48" s="70"/>
      <c r="D48" s="70"/>
      <c r="E48" s="25" t="s">
        <v>3</v>
      </c>
      <c r="F48" s="25"/>
      <c r="G48" s="25"/>
      <c r="H48" s="25"/>
      <c r="I48" s="25"/>
      <c r="J48" s="1"/>
      <c r="K48" s="1"/>
      <c r="L48" s="1"/>
      <c r="M48" s="1"/>
      <c r="N48" s="1"/>
      <c r="O48" s="1"/>
    </row>
    <row r="49" spans="1:15" ht="31.5" x14ac:dyDescent="0.25">
      <c r="A49" s="71" t="s">
        <v>4</v>
      </c>
      <c r="B49" s="74" t="s">
        <v>5</v>
      </c>
      <c r="C49" s="74" t="s">
        <v>43</v>
      </c>
      <c r="D49" s="31" t="s">
        <v>7</v>
      </c>
      <c r="E49" s="31" t="s">
        <v>8</v>
      </c>
      <c r="F49" s="39" t="s">
        <v>9</v>
      </c>
      <c r="G49" s="39" t="s">
        <v>10</v>
      </c>
      <c r="H49" s="83" t="s">
        <v>11</v>
      </c>
      <c r="I49" s="84"/>
      <c r="J49" s="84"/>
      <c r="K49" s="86"/>
      <c r="L49" s="83" t="s">
        <v>12</v>
      </c>
      <c r="M49" s="84"/>
      <c r="N49" s="84"/>
      <c r="O49" s="86"/>
    </row>
    <row r="50" spans="1:15" ht="15.75" x14ac:dyDescent="0.25">
      <c r="A50" s="72"/>
      <c r="B50" s="74"/>
      <c r="C50" s="81"/>
      <c r="D50" s="40"/>
      <c r="E50" s="40"/>
      <c r="F50" s="41"/>
      <c r="G50" s="41"/>
      <c r="H50" s="27" t="s">
        <v>13</v>
      </c>
      <c r="I50" s="27" t="s">
        <v>14</v>
      </c>
      <c r="J50" s="27" t="s">
        <v>15</v>
      </c>
      <c r="K50" s="27" t="s">
        <v>16</v>
      </c>
      <c r="L50" s="27" t="s">
        <v>17</v>
      </c>
      <c r="M50" s="27" t="s">
        <v>18</v>
      </c>
      <c r="N50" s="27" t="s">
        <v>19</v>
      </c>
      <c r="O50" s="8" t="s">
        <v>20</v>
      </c>
    </row>
    <row r="51" spans="1:15" ht="15.75" x14ac:dyDescent="0.25">
      <c r="A51" s="1"/>
      <c r="B51" s="42" t="s">
        <v>21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51" customHeight="1" x14ac:dyDescent="0.25">
      <c r="A52" s="16">
        <v>226</v>
      </c>
      <c r="B52" s="43" t="s">
        <v>44</v>
      </c>
      <c r="C52" s="12" t="s">
        <v>45</v>
      </c>
      <c r="D52" s="15">
        <v>4.5999999999999996</v>
      </c>
      <c r="E52" s="15">
        <v>6.6</v>
      </c>
      <c r="F52" s="15">
        <v>27.6</v>
      </c>
      <c r="G52" s="15">
        <v>190.6</v>
      </c>
      <c r="H52" s="16">
        <v>130</v>
      </c>
      <c r="I52" s="16">
        <v>30.6</v>
      </c>
      <c r="J52" s="16">
        <v>140</v>
      </c>
      <c r="K52" s="16">
        <v>0.4</v>
      </c>
      <c r="L52" s="16">
        <v>0.14000000000000001</v>
      </c>
      <c r="M52" s="16">
        <v>0.14000000000000001</v>
      </c>
      <c r="N52" s="16">
        <v>8.7999999999999995E-2</v>
      </c>
      <c r="O52" s="16">
        <v>1.32</v>
      </c>
    </row>
    <row r="53" spans="1:15" ht="15.75" x14ac:dyDescent="0.25">
      <c r="A53" s="17" t="s">
        <v>46</v>
      </c>
      <c r="B53" s="18" t="s">
        <v>47</v>
      </c>
      <c r="C53" s="20" t="str">
        <f>"200"</f>
        <v>200</v>
      </c>
      <c r="D53" s="20">
        <v>3.3</v>
      </c>
      <c r="E53" s="20">
        <v>2.9</v>
      </c>
      <c r="F53" s="20">
        <v>13.8</v>
      </c>
      <c r="G53" s="20">
        <v>94</v>
      </c>
      <c r="H53" s="8">
        <v>111.3</v>
      </c>
      <c r="I53" s="8">
        <v>22.3</v>
      </c>
      <c r="J53" s="8">
        <v>91.1</v>
      </c>
      <c r="K53" s="8">
        <v>0.65</v>
      </c>
      <c r="L53" s="8">
        <v>19</v>
      </c>
      <c r="M53" s="8">
        <v>0.01</v>
      </c>
      <c r="N53" s="8">
        <v>0.03</v>
      </c>
      <c r="O53" s="8">
        <v>0.7</v>
      </c>
    </row>
    <row r="54" spans="1:15" ht="15.75" x14ac:dyDescent="0.25">
      <c r="A54" s="17" t="s">
        <v>36</v>
      </c>
      <c r="B54" s="18" t="s">
        <v>27</v>
      </c>
      <c r="C54" s="44" t="s">
        <v>28</v>
      </c>
      <c r="D54" s="20">
        <v>6.08</v>
      </c>
      <c r="E54" s="20">
        <v>7.4</v>
      </c>
      <c r="F54" s="20">
        <v>19.16</v>
      </c>
      <c r="G54" s="20">
        <v>171.4</v>
      </c>
      <c r="H54" s="8">
        <v>120.2</v>
      </c>
      <c r="I54" s="8">
        <v>16.63</v>
      </c>
      <c r="J54" s="8">
        <v>103.2</v>
      </c>
      <c r="K54" s="8">
        <v>0.08</v>
      </c>
      <c r="L54" s="8">
        <v>0</v>
      </c>
      <c r="M54" s="8">
        <v>0</v>
      </c>
      <c r="N54" s="8">
        <v>0</v>
      </c>
      <c r="O54" s="8">
        <v>7.0000000000000007E-2</v>
      </c>
    </row>
    <row r="55" spans="1:15" ht="15.75" x14ac:dyDescent="0.25">
      <c r="A55" s="17" t="s">
        <v>29</v>
      </c>
      <c r="B55" s="18" t="s">
        <v>30</v>
      </c>
      <c r="C55" s="17" t="s">
        <v>48</v>
      </c>
      <c r="D55" s="20">
        <v>0.4</v>
      </c>
      <c r="E55" s="20">
        <v>0.4</v>
      </c>
      <c r="F55" s="20">
        <v>9.8000000000000007</v>
      </c>
      <c r="G55" s="20">
        <v>44</v>
      </c>
      <c r="H55" s="8">
        <v>16.100000000000001</v>
      </c>
      <c r="I55" s="8">
        <v>9</v>
      </c>
      <c r="J55" s="8">
        <v>11</v>
      </c>
      <c r="K55" s="8">
        <v>2.21</v>
      </c>
      <c r="L55" s="8">
        <v>0.2</v>
      </c>
      <c r="M55" s="8">
        <v>0.03</v>
      </c>
      <c r="N55" s="8">
        <v>0</v>
      </c>
      <c r="O55" s="8">
        <v>14</v>
      </c>
    </row>
    <row r="56" spans="1:15" ht="15.75" x14ac:dyDescent="0.25">
      <c r="A56" s="45"/>
      <c r="B56" s="18"/>
      <c r="C56" s="46"/>
      <c r="D56" s="20"/>
      <c r="E56" s="20"/>
      <c r="F56" s="20"/>
      <c r="G56" s="20"/>
      <c r="H56" s="8"/>
      <c r="I56" s="8"/>
      <c r="J56" s="8"/>
      <c r="K56" s="8"/>
      <c r="L56" s="8"/>
      <c r="M56" s="8"/>
      <c r="N56" s="8"/>
      <c r="O56" s="8"/>
    </row>
    <row r="57" spans="1:15" ht="15.75" x14ac:dyDescent="0.25">
      <c r="A57" s="18"/>
      <c r="B57" s="21" t="s">
        <v>32</v>
      </c>
      <c r="C57" s="47">
        <v>557</v>
      </c>
      <c r="D57" s="23">
        <f>SUM(D52:E56)</f>
        <v>31.679999999999993</v>
      </c>
      <c r="E57" s="23">
        <f>SUM(E52:F56)</f>
        <v>87.660000000000011</v>
      </c>
      <c r="F57" s="23">
        <f t="shared" ref="F57" si="4">SUM(F52:F56)</f>
        <v>70.36</v>
      </c>
      <c r="G57" s="23">
        <f>SUM(G52:G56)</f>
        <v>500</v>
      </c>
      <c r="H57" s="30">
        <f t="shared" ref="H57:N57" si="5">SUM(H52:H56)</f>
        <v>377.6</v>
      </c>
      <c r="I57" s="30">
        <f t="shared" si="5"/>
        <v>78.53</v>
      </c>
      <c r="J57" s="30">
        <f t="shared" si="5"/>
        <v>345.3</v>
      </c>
      <c r="K57" s="30">
        <f t="shared" si="5"/>
        <v>3.34</v>
      </c>
      <c r="L57" s="30">
        <f t="shared" si="5"/>
        <v>19.34</v>
      </c>
      <c r="M57" s="30">
        <f t="shared" si="5"/>
        <v>0.18000000000000002</v>
      </c>
      <c r="N57" s="30">
        <f t="shared" si="5"/>
        <v>0.11799999999999999</v>
      </c>
      <c r="O57" s="30">
        <f>SUM(O52:O56)</f>
        <v>16.09</v>
      </c>
    </row>
    <row r="58" spans="1:15" ht="15.75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ht="15.75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  <row r="60" spans="1:15" ht="15.75" x14ac:dyDescent="0.25">
      <c r="A60" s="69" t="s">
        <v>49</v>
      </c>
      <c r="B60" s="69"/>
      <c r="C60" s="69"/>
      <c r="D60" s="69"/>
      <c r="E60" s="69" t="s">
        <v>50</v>
      </c>
      <c r="F60" s="69"/>
      <c r="G60" s="69"/>
      <c r="H60" s="5"/>
      <c r="I60" s="5"/>
      <c r="J60" s="5"/>
      <c r="K60" s="5"/>
      <c r="L60" s="5"/>
      <c r="M60" s="5"/>
      <c r="N60" s="5"/>
      <c r="O60" s="5"/>
    </row>
    <row r="61" spans="1:15" ht="15.75" x14ac:dyDescent="0.25">
      <c r="A61" s="3"/>
      <c r="B61" s="3"/>
      <c r="C61" s="3"/>
      <c r="D61" s="3"/>
      <c r="E61" s="3"/>
      <c r="F61" s="3"/>
      <c r="G61" s="3"/>
      <c r="H61" s="5"/>
      <c r="I61" s="5"/>
      <c r="J61" s="5"/>
      <c r="K61" s="5"/>
      <c r="L61" s="5"/>
      <c r="M61" s="5"/>
      <c r="N61" s="5"/>
      <c r="O61" s="5"/>
    </row>
    <row r="62" spans="1:15" ht="15.75" x14ac:dyDescent="0.25">
      <c r="A62" s="3"/>
      <c r="B62" s="3"/>
      <c r="C62" s="3"/>
      <c r="D62" s="3"/>
      <c r="E62" s="3"/>
      <c r="F62" s="3"/>
      <c r="G62" s="3"/>
      <c r="H62" s="5"/>
      <c r="I62" s="5"/>
      <c r="J62" s="5"/>
      <c r="K62" s="5"/>
      <c r="L62" s="5"/>
      <c r="M62" s="5"/>
      <c r="N62" s="5"/>
      <c r="O62" s="5"/>
    </row>
    <row r="63" spans="1:15" ht="15.75" x14ac:dyDescent="0.25">
      <c r="A63" s="70" t="s">
        <v>69</v>
      </c>
      <c r="B63" s="70"/>
      <c r="C63" s="70"/>
      <c r="D63" s="70"/>
      <c r="E63" s="25" t="s">
        <v>3</v>
      </c>
      <c r="F63" s="25"/>
      <c r="G63" s="25"/>
      <c r="H63" s="1"/>
      <c r="I63" s="1"/>
      <c r="J63" s="1"/>
      <c r="K63" s="1"/>
      <c r="L63" s="1"/>
      <c r="M63" s="1"/>
      <c r="N63" s="1"/>
      <c r="O63" s="1"/>
    </row>
    <row r="64" spans="1:15" ht="15.75" x14ac:dyDescent="0.25">
      <c r="A64" s="71" t="s">
        <v>4</v>
      </c>
      <c r="B64" s="74" t="s">
        <v>5</v>
      </c>
      <c r="C64" s="74" t="s">
        <v>6</v>
      </c>
      <c r="D64" s="75" t="s">
        <v>7</v>
      </c>
      <c r="E64" s="75" t="s">
        <v>8</v>
      </c>
      <c r="F64" s="74" t="s">
        <v>9</v>
      </c>
      <c r="G64" s="75" t="s">
        <v>10</v>
      </c>
      <c r="H64" s="77" t="s">
        <v>11</v>
      </c>
      <c r="I64" s="77"/>
      <c r="J64" s="77"/>
      <c r="K64" s="77"/>
      <c r="L64" s="77" t="s">
        <v>12</v>
      </c>
      <c r="M64" s="77"/>
      <c r="N64" s="77"/>
      <c r="O64" s="77"/>
    </row>
    <row r="65" spans="1:15" ht="15.75" x14ac:dyDescent="0.25">
      <c r="A65" s="72"/>
      <c r="B65" s="74"/>
      <c r="C65" s="81"/>
      <c r="D65" s="82"/>
      <c r="E65" s="82"/>
      <c r="F65" s="81"/>
      <c r="G65" s="82"/>
      <c r="H65" s="27" t="s">
        <v>13</v>
      </c>
      <c r="I65" s="27" t="s">
        <v>14</v>
      </c>
      <c r="J65" s="27" t="s">
        <v>15</v>
      </c>
      <c r="K65" s="27" t="s">
        <v>16</v>
      </c>
      <c r="L65" s="27" t="s">
        <v>17</v>
      </c>
      <c r="M65" s="27" t="s">
        <v>18</v>
      </c>
      <c r="N65" s="27" t="s">
        <v>19</v>
      </c>
      <c r="O65" s="27" t="s">
        <v>20</v>
      </c>
    </row>
    <row r="66" spans="1:15" ht="15.75" x14ac:dyDescent="0.25">
      <c r="A66" s="48"/>
      <c r="B66" s="49" t="s">
        <v>21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1:15" ht="44.25" customHeight="1" x14ac:dyDescent="0.25">
      <c r="A67" s="16">
        <v>230</v>
      </c>
      <c r="B67" s="13" t="s">
        <v>51</v>
      </c>
      <c r="C67" s="12" t="s">
        <v>45</v>
      </c>
      <c r="D67" s="15">
        <v>5.4</v>
      </c>
      <c r="E67" s="15">
        <v>6.2</v>
      </c>
      <c r="F67" s="15">
        <v>25.8</v>
      </c>
      <c r="G67" s="15">
        <v>180.6</v>
      </c>
      <c r="H67" s="16">
        <v>121.6</v>
      </c>
      <c r="I67" s="16">
        <v>27.6</v>
      </c>
      <c r="J67" s="16">
        <v>147</v>
      </c>
      <c r="K67" s="16">
        <v>1.23</v>
      </c>
      <c r="L67" s="16">
        <v>37</v>
      </c>
      <c r="M67" s="16">
        <v>0.5</v>
      </c>
      <c r="N67" s="16">
        <v>0.1</v>
      </c>
      <c r="O67" s="16">
        <v>1.17</v>
      </c>
    </row>
    <row r="68" spans="1:15" ht="15.75" x14ac:dyDescent="0.25">
      <c r="A68" s="8">
        <v>460</v>
      </c>
      <c r="B68" s="18" t="s">
        <v>52</v>
      </c>
      <c r="C68" s="20" t="str">
        <f>"200"</f>
        <v>200</v>
      </c>
      <c r="D68" s="20">
        <v>0.2</v>
      </c>
      <c r="E68" s="20">
        <v>0.1</v>
      </c>
      <c r="F68" s="20">
        <v>9.3000000000000007</v>
      </c>
      <c r="G68" s="20">
        <v>38</v>
      </c>
      <c r="H68" s="8">
        <v>5.0999999999999996</v>
      </c>
      <c r="I68" s="8">
        <v>4.2</v>
      </c>
      <c r="J68" s="8">
        <v>7.7</v>
      </c>
      <c r="K68" s="8">
        <v>0.82</v>
      </c>
      <c r="L68" s="8">
        <v>0</v>
      </c>
      <c r="M68" s="8">
        <v>0</v>
      </c>
      <c r="N68" s="8">
        <v>0</v>
      </c>
      <c r="O68" s="8">
        <v>0</v>
      </c>
    </row>
    <row r="69" spans="1:15" ht="15.75" x14ac:dyDescent="0.25">
      <c r="A69" s="17" t="s">
        <v>36</v>
      </c>
      <c r="B69" s="18" t="s">
        <v>27</v>
      </c>
      <c r="C69" s="19" t="s">
        <v>28</v>
      </c>
      <c r="D69" s="20">
        <v>6.08</v>
      </c>
      <c r="E69" s="20">
        <v>7.4</v>
      </c>
      <c r="F69" s="20">
        <v>19.16</v>
      </c>
      <c r="G69" s="20">
        <v>171.4</v>
      </c>
      <c r="H69" s="8">
        <v>120.2</v>
      </c>
      <c r="I69" s="8">
        <v>16.63</v>
      </c>
      <c r="J69" s="8">
        <v>103.2</v>
      </c>
      <c r="K69" s="8">
        <v>0.08</v>
      </c>
      <c r="L69" s="8">
        <v>0</v>
      </c>
      <c r="M69" s="8">
        <v>0</v>
      </c>
      <c r="N69" s="8">
        <v>0</v>
      </c>
      <c r="O69" s="8">
        <v>7.0000000000000007E-2</v>
      </c>
    </row>
    <row r="70" spans="1:15" ht="15.75" x14ac:dyDescent="0.25">
      <c r="A70" s="17" t="s">
        <v>29</v>
      </c>
      <c r="B70" s="18" t="s">
        <v>30</v>
      </c>
      <c r="C70" s="17" t="s">
        <v>31</v>
      </c>
      <c r="D70" s="20">
        <v>1</v>
      </c>
      <c r="E70" s="20">
        <v>1</v>
      </c>
      <c r="F70" s="20">
        <v>14</v>
      </c>
      <c r="G70" s="20">
        <v>66</v>
      </c>
      <c r="H70" s="8">
        <v>22</v>
      </c>
      <c r="I70" s="8">
        <v>13</v>
      </c>
      <c r="J70" s="8">
        <v>0</v>
      </c>
      <c r="K70" s="8">
        <v>3</v>
      </c>
      <c r="L70" s="8">
        <v>0</v>
      </c>
      <c r="M70" s="8">
        <v>0</v>
      </c>
      <c r="N70" s="8">
        <v>0</v>
      </c>
      <c r="O70" s="8">
        <v>14</v>
      </c>
    </row>
    <row r="71" spans="1:15" ht="15.75" x14ac:dyDescent="0.25">
      <c r="A71" s="18"/>
      <c r="B71" s="18"/>
      <c r="C71" s="20"/>
      <c r="D71" s="20"/>
      <c r="E71" s="20"/>
      <c r="F71" s="20"/>
      <c r="G71" s="20"/>
      <c r="H71" s="8"/>
      <c r="I71" s="8"/>
      <c r="J71" s="8"/>
      <c r="K71" s="8"/>
      <c r="L71" s="8"/>
      <c r="M71" s="8"/>
      <c r="N71" s="8"/>
      <c r="O71" s="8"/>
    </row>
    <row r="72" spans="1:15" ht="15.75" x14ac:dyDescent="0.25">
      <c r="A72" s="18"/>
      <c r="B72" s="21" t="s">
        <v>32</v>
      </c>
      <c r="C72" s="22">
        <v>597</v>
      </c>
      <c r="D72" s="38">
        <f t="shared" ref="D72:O72" si="6">SUM(D67:D71)</f>
        <v>12.68</v>
      </c>
      <c r="E72" s="38">
        <f t="shared" si="6"/>
        <v>14.7</v>
      </c>
      <c r="F72" s="23">
        <f t="shared" si="6"/>
        <v>68.260000000000005</v>
      </c>
      <c r="G72" s="23">
        <f t="shared" si="6"/>
        <v>456</v>
      </c>
      <c r="H72" s="30">
        <f t="shared" si="6"/>
        <v>268.89999999999998</v>
      </c>
      <c r="I72" s="30">
        <f t="shared" si="6"/>
        <v>61.43</v>
      </c>
      <c r="J72" s="30">
        <f t="shared" si="6"/>
        <v>257.89999999999998</v>
      </c>
      <c r="K72" s="30">
        <f t="shared" si="6"/>
        <v>5.13</v>
      </c>
      <c r="L72" s="30">
        <f t="shared" si="6"/>
        <v>37</v>
      </c>
      <c r="M72" s="30">
        <f t="shared" si="6"/>
        <v>0.5</v>
      </c>
      <c r="N72" s="30">
        <f t="shared" si="6"/>
        <v>0.1</v>
      </c>
      <c r="O72" s="30">
        <f t="shared" si="6"/>
        <v>15.24</v>
      </c>
    </row>
    <row r="73" spans="1:15" ht="15.7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1:15" ht="15.7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1:15" ht="15.7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1:15" ht="15.75" x14ac:dyDescent="0.25">
      <c r="A76" s="69" t="s">
        <v>53</v>
      </c>
      <c r="B76" s="69"/>
      <c r="C76" s="69"/>
      <c r="D76" s="69"/>
      <c r="E76" s="69" t="s">
        <v>2</v>
      </c>
      <c r="F76" s="69"/>
      <c r="G76" s="69"/>
      <c r="H76" s="5"/>
      <c r="I76" s="5"/>
      <c r="J76" s="5"/>
      <c r="K76" s="5"/>
      <c r="L76" s="5"/>
      <c r="M76" s="5"/>
      <c r="N76" s="5"/>
      <c r="O76" s="5"/>
    </row>
    <row r="77" spans="1:15" ht="15.75" x14ac:dyDescent="0.25">
      <c r="A77" s="3"/>
      <c r="B77" s="3"/>
      <c r="C77" s="3"/>
      <c r="D77" s="3"/>
      <c r="E77" s="3"/>
      <c r="F77" s="3"/>
      <c r="G77" s="3"/>
      <c r="H77" s="5"/>
      <c r="I77" s="5"/>
      <c r="J77" s="5"/>
      <c r="K77" s="5"/>
      <c r="L77" s="5"/>
      <c r="M77" s="5"/>
      <c r="N77" s="5"/>
      <c r="O77" s="5"/>
    </row>
    <row r="78" spans="1:15" ht="15.75" x14ac:dyDescent="0.25">
      <c r="A78" s="3"/>
      <c r="B78" s="3"/>
      <c r="C78" s="3"/>
      <c r="D78" s="3"/>
      <c r="E78" s="3"/>
      <c r="F78" s="3"/>
      <c r="G78" s="3"/>
      <c r="H78" s="5"/>
      <c r="I78" s="5"/>
      <c r="J78" s="5"/>
      <c r="K78" s="5"/>
      <c r="L78" s="5"/>
      <c r="M78" s="5"/>
      <c r="N78" s="5"/>
      <c r="O78" s="5"/>
    </row>
    <row r="79" spans="1:15" ht="15.75" x14ac:dyDescent="0.25">
      <c r="A79" s="70" t="s">
        <v>69</v>
      </c>
      <c r="B79" s="70"/>
      <c r="C79" s="70"/>
      <c r="D79" s="70"/>
      <c r="E79" s="6" t="s">
        <v>3</v>
      </c>
      <c r="F79" s="6"/>
      <c r="G79" s="6"/>
      <c r="H79" s="1"/>
      <c r="I79" s="1"/>
      <c r="J79" s="1"/>
      <c r="K79" s="1"/>
      <c r="L79" s="1"/>
      <c r="M79" s="1"/>
      <c r="N79" s="1"/>
      <c r="O79" s="1"/>
    </row>
    <row r="80" spans="1:15" ht="15.75" x14ac:dyDescent="0.25">
      <c r="A80" s="71" t="s">
        <v>4</v>
      </c>
      <c r="B80" s="74" t="s">
        <v>5</v>
      </c>
      <c r="C80" s="74" t="s">
        <v>6</v>
      </c>
      <c r="D80" s="75" t="s">
        <v>7</v>
      </c>
      <c r="E80" s="75" t="s">
        <v>8</v>
      </c>
      <c r="F80" s="74" t="s">
        <v>9</v>
      </c>
      <c r="G80" s="75" t="s">
        <v>10</v>
      </c>
      <c r="H80" s="77" t="s">
        <v>11</v>
      </c>
      <c r="I80" s="77"/>
      <c r="J80" s="77"/>
      <c r="K80" s="77"/>
      <c r="L80" s="77" t="s">
        <v>12</v>
      </c>
      <c r="M80" s="77"/>
      <c r="N80" s="77"/>
      <c r="O80" s="77"/>
    </row>
    <row r="81" spans="1:15" ht="15.75" x14ac:dyDescent="0.25">
      <c r="A81" s="72"/>
      <c r="B81" s="74"/>
      <c r="C81" s="81"/>
      <c r="D81" s="82"/>
      <c r="E81" s="82"/>
      <c r="F81" s="81"/>
      <c r="G81" s="82"/>
      <c r="H81" s="27" t="s">
        <v>13</v>
      </c>
      <c r="I81" s="27" t="s">
        <v>14</v>
      </c>
      <c r="J81" s="27" t="s">
        <v>15</v>
      </c>
      <c r="K81" s="27" t="s">
        <v>16</v>
      </c>
      <c r="L81" s="27" t="s">
        <v>17</v>
      </c>
      <c r="M81" s="27" t="s">
        <v>18</v>
      </c>
      <c r="N81" s="27" t="s">
        <v>19</v>
      </c>
      <c r="O81" s="27" t="s">
        <v>20</v>
      </c>
    </row>
    <row r="82" spans="1:15" ht="15.75" x14ac:dyDescent="0.25">
      <c r="A82" s="1"/>
      <c r="B82" s="42" t="s">
        <v>54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</row>
    <row r="83" spans="1:15" ht="15.75" x14ac:dyDescent="0.25">
      <c r="A83" s="17" t="s">
        <v>31</v>
      </c>
      <c r="B83" s="18" t="s">
        <v>55</v>
      </c>
      <c r="C83" s="17" t="s">
        <v>56</v>
      </c>
      <c r="D83" s="20">
        <v>7.15</v>
      </c>
      <c r="E83" s="20">
        <v>6.3</v>
      </c>
      <c r="F83" s="20">
        <v>23.6</v>
      </c>
      <c r="G83" s="20">
        <v>179.8</v>
      </c>
      <c r="H83" s="8">
        <v>203</v>
      </c>
      <c r="I83" s="8">
        <v>25</v>
      </c>
      <c r="J83" s="8">
        <v>172</v>
      </c>
      <c r="K83" s="8">
        <v>0.6</v>
      </c>
      <c r="L83" s="8">
        <v>48.3</v>
      </c>
      <c r="M83" s="8">
        <v>0.3</v>
      </c>
      <c r="N83" s="8">
        <v>0.1</v>
      </c>
      <c r="O83" s="8">
        <v>1.1299999999999999</v>
      </c>
    </row>
    <row r="84" spans="1:15" ht="15.75" x14ac:dyDescent="0.25">
      <c r="A84" s="17" t="s">
        <v>40</v>
      </c>
      <c r="B84" s="18" t="s">
        <v>41</v>
      </c>
      <c r="C84" s="20" t="str">
        <f>"200"</f>
        <v>200</v>
      </c>
      <c r="D84" s="20">
        <v>2.8</v>
      </c>
      <c r="E84" s="50">
        <v>2.5</v>
      </c>
      <c r="F84" s="20">
        <v>13.36</v>
      </c>
      <c r="G84" s="20">
        <v>88</v>
      </c>
      <c r="H84" s="8">
        <v>108.3</v>
      </c>
      <c r="I84" s="8">
        <v>12.6</v>
      </c>
      <c r="J84" s="8">
        <v>76.5</v>
      </c>
      <c r="K84" s="8">
        <v>0.12</v>
      </c>
      <c r="L84" s="8">
        <v>19</v>
      </c>
      <c r="M84" s="8">
        <v>0</v>
      </c>
      <c r="N84" s="8">
        <v>0.03</v>
      </c>
      <c r="O84" s="8">
        <v>0.7</v>
      </c>
    </row>
    <row r="85" spans="1:15" ht="15.75" x14ac:dyDescent="0.25">
      <c r="A85" s="17" t="s">
        <v>36</v>
      </c>
      <c r="B85" s="18" t="s">
        <v>27</v>
      </c>
      <c r="C85" s="19" t="s">
        <v>28</v>
      </c>
      <c r="D85" s="20">
        <v>6.08</v>
      </c>
      <c r="E85" s="20">
        <v>7.4</v>
      </c>
      <c r="F85" s="20">
        <v>19.16</v>
      </c>
      <c r="G85" s="20">
        <v>171.4</v>
      </c>
      <c r="H85" s="8">
        <v>120.2</v>
      </c>
      <c r="I85" s="8">
        <v>16.63</v>
      </c>
      <c r="J85" s="8">
        <v>103.2</v>
      </c>
      <c r="K85" s="8">
        <v>0.08</v>
      </c>
      <c r="L85" s="8">
        <v>0</v>
      </c>
      <c r="M85" s="8">
        <v>0</v>
      </c>
      <c r="N85" s="8">
        <v>0</v>
      </c>
      <c r="O85" s="8">
        <v>7.0000000000000007E-2</v>
      </c>
    </row>
    <row r="86" spans="1:15" ht="15.75" x14ac:dyDescent="0.25">
      <c r="A86" s="17" t="s">
        <v>29</v>
      </c>
      <c r="B86" s="18" t="s">
        <v>30</v>
      </c>
      <c r="C86" s="17" t="s">
        <v>31</v>
      </c>
      <c r="D86" s="20">
        <v>1</v>
      </c>
      <c r="E86" s="20">
        <v>1</v>
      </c>
      <c r="F86" s="20">
        <v>14</v>
      </c>
      <c r="G86" s="20">
        <v>66</v>
      </c>
      <c r="H86" s="8">
        <v>22</v>
      </c>
      <c r="I86" s="8">
        <v>13</v>
      </c>
      <c r="J86" s="8">
        <v>0</v>
      </c>
      <c r="K86" s="8">
        <v>3</v>
      </c>
      <c r="L86" s="8">
        <v>0</v>
      </c>
      <c r="M86" s="8">
        <v>0</v>
      </c>
      <c r="N86" s="8">
        <v>0</v>
      </c>
      <c r="O86" s="8">
        <v>14</v>
      </c>
    </row>
    <row r="87" spans="1:15" ht="15.75" x14ac:dyDescent="0.25">
      <c r="A87" s="51"/>
      <c r="B87" s="21"/>
      <c r="C87" s="23">
        <v>647</v>
      </c>
      <c r="D87" s="38">
        <f>SUM(D83:D86)</f>
        <v>17.03</v>
      </c>
      <c r="E87" s="38">
        <f>SUM(E83:E86)</f>
        <v>17.200000000000003</v>
      </c>
      <c r="F87" s="23">
        <f>SUM(F83:F86)</f>
        <v>70.12</v>
      </c>
      <c r="G87" s="23">
        <f>SUM(G83:G86)</f>
        <v>505.20000000000005</v>
      </c>
      <c r="H87" s="30">
        <f>SUM(H83:H86)</f>
        <v>453.5</v>
      </c>
      <c r="I87" s="30">
        <f t="shared" ref="I87:N87" si="7">SUM(I83:I86)</f>
        <v>67.23</v>
      </c>
      <c r="J87" s="30">
        <f t="shared" si="7"/>
        <v>351.7</v>
      </c>
      <c r="K87" s="30">
        <f t="shared" si="7"/>
        <v>3.8</v>
      </c>
      <c r="L87" s="30">
        <f t="shared" si="7"/>
        <v>67.3</v>
      </c>
      <c r="M87" s="30">
        <f t="shared" si="7"/>
        <v>0.3</v>
      </c>
      <c r="N87" s="30">
        <f t="shared" si="7"/>
        <v>0.13</v>
      </c>
      <c r="O87" s="30">
        <f>SUM(O83:O86)</f>
        <v>15.9</v>
      </c>
    </row>
    <row r="88" spans="1:15" ht="15.7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1:15" ht="15.75" x14ac:dyDescent="0.25">
      <c r="A89" s="69" t="s">
        <v>57</v>
      </c>
      <c r="B89" s="69"/>
      <c r="C89" s="69"/>
      <c r="D89" s="69"/>
      <c r="E89" s="69" t="s">
        <v>2</v>
      </c>
      <c r="F89" s="69"/>
      <c r="G89" s="69"/>
      <c r="H89" s="5"/>
      <c r="I89" s="5"/>
      <c r="J89" s="5"/>
      <c r="K89" s="5"/>
      <c r="L89" s="5"/>
      <c r="M89" s="5"/>
      <c r="N89" s="5"/>
      <c r="O89" s="5"/>
    </row>
    <row r="90" spans="1:15" ht="15.75" x14ac:dyDescent="0.25">
      <c r="A90" s="70" t="s">
        <v>69</v>
      </c>
      <c r="B90" s="70"/>
      <c r="C90" s="70"/>
      <c r="D90" s="70"/>
      <c r="E90" s="6" t="s">
        <v>3</v>
      </c>
      <c r="F90" s="6"/>
      <c r="G90" s="6"/>
      <c r="H90" s="1"/>
      <c r="I90" s="1"/>
      <c r="J90" s="1"/>
      <c r="K90" s="1"/>
      <c r="L90" s="1"/>
      <c r="M90" s="1"/>
      <c r="N90" s="1"/>
      <c r="O90" s="1"/>
    </row>
    <row r="91" spans="1:15" ht="15.75" x14ac:dyDescent="0.25">
      <c r="A91" s="71" t="s">
        <v>4</v>
      </c>
      <c r="B91" s="74" t="s">
        <v>5</v>
      </c>
      <c r="C91" s="74" t="s">
        <v>6</v>
      </c>
      <c r="D91" s="75" t="s">
        <v>7</v>
      </c>
      <c r="E91" s="75" t="s">
        <v>8</v>
      </c>
      <c r="F91" s="74" t="s">
        <v>9</v>
      </c>
      <c r="G91" s="75" t="s">
        <v>10</v>
      </c>
      <c r="H91" s="77" t="s">
        <v>11</v>
      </c>
      <c r="I91" s="77"/>
      <c r="J91" s="77"/>
      <c r="K91" s="77"/>
      <c r="L91" s="77" t="s">
        <v>12</v>
      </c>
      <c r="M91" s="77"/>
      <c r="N91" s="77"/>
      <c r="O91" s="77"/>
    </row>
    <row r="92" spans="1:15" ht="15.75" x14ac:dyDescent="0.25">
      <c r="A92" s="72"/>
      <c r="B92" s="74"/>
      <c r="C92" s="81"/>
      <c r="D92" s="82"/>
      <c r="E92" s="82"/>
      <c r="F92" s="81"/>
      <c r="G92" s="82"/>
      <c r="H92" s="27" t="s">
        <v>13</v>
      </c>
      <c r="I92" s="27" t="s">
        <v>14</v>
      </c>
      <c r="J92" s="27" t="s">
        <v>15</v>
      </c>
      <c r="K92" s="27" t="s">
        <v>16</v>
      </c>
      <c r="L92" s="27" t="s">
        <v>17</v>
      </c>
      <c r="M92" s="27" t="s">
        <v>18</v>
      </c>
      <c r="N92" s="27" t="s">
        <v>19</v>
      </c>
      <c r="O92" s="27" t="s">
        <v>20</v>
      </c>
    </row>
    <row r="93" spans="1:15" ht="15.75" x14ac:dyDescent="0.25">
      <c r="A93" s="48"/>
      <c r="B93" s="42" t="s">
        <v>21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</row>
    <row r="94" spans="1:15" ht="42.75" customHeight="1" x14ac:dyDescent="0.25">
      <c r="A94" s="12" t="s">
        <v>58</v>
      </c>
      <c r="B94" s="13" t="s">
        <v>59</v>
      </c>
      <c r="C94" s="52">
        <v>200</v>
      </c>
      <c r="D94" s="20">
        <v>8.8000000000000007</v>
      </c>
      <c r="E94" s="20">
        <v>7.6</v>
      </c>
      <c r="F94" s="20">
        <v>32</v>
      </c>
      <c r="G94" s="20">
        <v>231.6</v>
      </c>
      <c r="H94" s="8">
        <v>115.6</v>
      </c>
      <c r="I94" s="8">
        <v>110.2</v>
      </c>
      <c r="J94" s="8">
        <v>221.2</v>
      </c>
      <c r="K94" s="8">
        <v>3.4</v>
      </c>
      <c r="L94" s="8">
        <v>38.200000000000003</v>
      </c>
      <c r="M94" s="17" t="s">
        <v>60</v>
      </c>
      <c r="N94" s="8">
        <v>0.188</v>
      </c>
      <c r="O94" s="8">
        <v>0</v>
      </c>
    </row>
    <row r="95" spans="1:15" ht="18.75" customHeight="1" x14ac:dyDescent="0.25">
      <c r="A95" s="12" t="s">
        <v>24</v>
      </c>
      <c r="B95" s="13" t="s">
        <v>25</v>
      </c>
      <c r="C95" s="20" t="str">
        <f>"200"</f>
        <v>200</v>
      </c>
      <c r="D95" s="8">
        <v>0.3</v>
      </c>
      <c r="E95" s="20">
        <v>0.1</v>
      </c>
      <c r="F95" s="20">
        <v>9.5</v>
      </c>
      <c r="G95" s="20">
        <v>40</v>
      </c>
      <c r="H95" s="20">
        <v>7.9</v>
      </c>
      <c r="I95" s="8">
        <v>5</v>
      </c>
      <c r="J95" s="8">
        <v>9.1</v>
      </c>
      <c r="K95" s="8">
        <v>0.87</v>
      </c>
      <c r="L95" s="8">
        <v>0</v>
      </c>
      <c r="M95" s="8">
        <v>0.02</v>
      </c>
      <c r="N95" s="8">
        <v>0</v>
      </c>
      <c r="O95" s="8">
        <v>1</v>
      </c>
    </row>
    <row r="96" spans="1:15" ht="39.75" customHeight="1" x14ac:dyDescent="0.25">
      <c r="A96" s="12" t="s">
        <v>36</v>
      </c>
      <c r="B96" s="13" t="s">
        <v>27</v>
      </c>
      <c r="C96" s="19" t="s">
        <v>28</v>
      </c>
      <c r="D96" s="20">
        <v>6.08</v>
      </c>
      <c r="E96" s="20">
        <v>7.4</v>
      </c>
      <c r="F96" s="20">
        <v>19.16</v>
      </c>
      <c r="G96" s="20">
        <v>171.4</v>
      </c>
      <c r="H96" s="8">
        <v>120.2</v>
      </c>
      <c r="I96" s="8">
        <v>16.63</v>
      </c>
      <c r="J96" s="8">
        <v>103.2</v>
      </c>
      <c r="K96" s="8">
        <v>0.08</v>
      </c>
      <c r="L96" s="8">
        <v>0</v>
      </c>
      <c r="M96" s="8">
        <v>0</v>
      </c>
      <c r="N96" s="8">
        <v>0</v>
      </c>
      <c r="O96" s="8">
        <v>7.0000000000000007E-2</v>
      </c>
    </row>
    <row r="97" spans="1:15" ht="15.75" x14ac:dyDescent="0.25">
      <c r="A97" s="12" t="s">
        <v>29</v>
      </c>
      <c r="B97" s="13" t="s">
        <v>30</v>
      </c>
      <c r="C97" s="17" t="s">
        <v>31</v>
      </c>
      <c r="D97" s="20">
        <v>1</v>
      </c>
      <c r="E97" s="20">
        <v>1</v>
      </c>
      <c r="F97" s="20">
        <v>14</v>
      </c>
      <c r="G97" s="20">
        <v>66</v>
      </c>
      <c r="H97" s="8">
        <v>22</v>
      </c>
      <c r="I97" s="8">
        <v>13</v>
      </c>
      <c r="J97" s="8">
        <v>0</v>
      </c>
      <c r="K97" s="8">
        <v>3</v>
      </c>
      <c r="L97" s="8">
        <v>0</v>
      </c>
      <c r="M97" s="8">
        <v>0</v>
      </c>
      <c r="N97" s="8">
        <v>0</v>
      </c>
      <c r="O97" s="8">
        <v>14</v>
      </c>
    </row>
    <row r="98" spans="1:15" ht="15.75" x14ac:dyDescent="0.25">
      <c r="A98" s="18"/>
      <c r="B98" s="18"/>
      <c r="C98" s="20"/>
      <c r="D98" s="20"/>
      <c r="E98" s="20"/>
      <c r="F98" s="20"/>
      <c r="G98" s="20"/>
      <c r="H98" s="8"/>
      <c r="I98" s="8"/>
      <c r="J98" s="8"/>
      <c r="K98" s="8"/>
      <c r="L98" s="8"/>
      <c r="M98" s="8"/>
      <c r="N98" s="8"/>
      <c r="O98" s="8"/>
    </row>
    <row r="99" spans="1:15" ht="15.75" x14ac:dyDescent="0.25">
      <c r="A99" s="18"/>
      <c r="B99" s="21" t="s">
        <v>32</v>
      </c>
      <c r="C99" s="23">
        <v>597</v>
      </c>
      <c r="D99" s="53">
        <f>SUM(D94:D98)</f>
        <v>16.18</v>
      </c>
      <c r="E99" s="53">
        <f t="shared" ref="E99:F99" si="8">SUM(E94:E98)</f>
        <v>16.100000000000001</v>
      </c>
      <c r="F99" s="53">
        <f t="shared" si="8"/>
        <v>74.66</v>
      </c>
      <c r="G99" s="53">
        <f>SUM(G94:G98)</f>
        <v>509</v>
      </c>
      <c r="H99" s="53">
        <f t="shared" ref="H99:O99" si="9">SUM(H94:H98)</f>
        <v>265.7</v>
      </c>
      <c r="I99" s="53">
        <f t="shared" si="9"/>
        <v>144.83000000000001</v>
      </c>
      <c r="J99" s="53">
        <f t="shared" si="9"/>
        <v>333.5</v>
      </c>
      <c r="K99" s="53">
        <f>K94+K95+K96+K97</f>
        <v>7.35</v>
      </c>
      <c r="L99" s="53">
        <f t="shared" si="9"/>
        <v>38.200000000000003</v>
      </c>
      <c r="M99" s="53">
        <f>M94+M96+M97</f>
        <v>0.44</v>
      </c>
      <c r="N99" s="53">
        <f t="shared" si="9"/>
        <v>0.188</v>
      </c>
      <c r="O99" s="53">
        <f t="shared" si="9"/>
        <v>15.07</v>
      </c>
    </row>
    <row r="100" spans="1:15" ht="15.75" x14ac:dyDescent="0.25">
      <c r="A100" s="7"/>
      <c r="B100" s="6"/>
      <c r="C100" s="54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</row>
    <row r="101" spans="1:15" ht="15.7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1:15" ht="15.75" x14ac:dyDescent="0.25">
      <c r="A102" s="69" t="s">
        <v>61</v>
      </c>
      <c r="B102" s="69"/>
      <c r="C102" s="3" t="s">
        <v>62</v>
      </c>
      <c r="D102" s="3"/>
      <c r="E102" s="3"/>
      <c r="F102" s="69" t="s">
        <v>2</v>
      </c>
      <c r="G102" s="69"/>
      <c r="H102" s="69"/>
      <c r="I102" s="69"/>
      <c r="J102" s="5"/>
      <c r="K102" s="5"/>
      <c r="L102" s="5"/>
      <c r="M102" s="5"/>
      <c r="N102" s="5"/>
      <c r="O102" s="5"/>
    </row>
    <row r="103" spans="1:15" ht="15.7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5"/>
      <c r="K103" s="5"/>
      <c r="L103" s="5"/>
      <c r="M103" s="5"/>
      <c r="N103" s="5"/>
      <c r="O103" s="5"/>
    </row>
    <row r="104" spans="1:15" ht="15.75" x14ac:dyDescent="0.25">
      <c r="A104" s="70" t="s">
        <v>69</v>
      </c>
      <c r="B104" s="70"/>
      <c r="C104" s="70"/>
      <c r="D104" s="70"/>
      <c r="E104" s="56"/>
      <c r="F104" s="88" t="s">
        <v>3</v>
      </c>
      <c r="G104" s="88"/>
      <c r="H104" s="88"/>
      <c r="I104" s="88"/>
      <c r="J104" s="1"/>
      <c r="K104" s="1"/>
      <c r="L104" s="1"/>
      <c r="M104" s="1"/>
      <c r="N104" s="1"/>
      <c r="O104" s="1"/>
    </row>
    <row r="105" spans="1:15" ht="15.75" x14ac:dyDescent="0.25">
      <c r="A105" s="26"/>
      <c r="B105" s="26"/>
      <c r="C105" s="26"/>
      <c r="D105" s="26"/>
      <c r="E105" s="56"/>
      <c r="F105" s="56"/>
      <c r="G105" s="56"/>
      <c r="H105" s="56"/>
      <c r="I105" s="56"/>
      <c r="J105" s="1"/>
      <c r="K105" s="1"/>
      <c r="L105" s="1"/>
      <c r="M105" s="1"/>
      <c r="N105" s="1"/>
      <c r="O105" s="1"/>
    </row>
    <row r="106" spans="1:15" ht="47.25" x14ac:dyDescent="0.25">
      <c r="A106" s="81" t="s">
        <v>4</v>
      </c>
      <c r="B106" s="81" t="s">
        <v>5</v>
      </c>
      <c r="C106" s="39" t="s">
        <v>63</v>
      </c>
      <c r="D106" s="31" t="s">
        <v>7</v>
      </c>
      <c r="E106" s="31" t="s">
        <v>8</v>
      </c>
      <c r="F106" s="39" t="s">
        <v>9</v>
      </c>
      <c r="G106" s="39" t="s">
        <v>10</v>
      </c>
      <c r="H106" s="83" t="s">
        <v>11</v>
      </c>
      <c r="I106" s="84"/>
      <c r="J106" s="84"/>
      <c r="K106" s="86"/>
      <c r="L106" s="83" t="s">
        <v>12</v>
      </c>
      <c r="M106" s="84"/>
      <c r="N106" s="84"/>
      <c r="O106" s="86"/>
    </row>
    <row r="107" spans="1:15" ht="15.75" x14ac:dyDescent="0.25">
      <c r="A107" s="89"/>
      <c r="B107" s="89"/>
      <c r="C107" s="41"/>
      <c r="D107" s="32"/>
      <c r="E107" s="32"/>
      <c r="F107" s="41"/>
      <c r="G107" s="41"/>
      <c r="H107" s="8" t="s">
        <v>13</v>
      </c>
      <c r="I107" s="8" t="s">
        <v>14</v>
      </c>
      <c r="J107" s="8" t="s">
        <v>15</v>
      </c>
      <c r="K107" s="8" t="s">
        <v>16</v>
      </c>
      <c r="L107" s="8" t="s">
        <v>17</v>
      </c>
      <c r="M107" s="8" t="s">
        <v>18</v>
      </c>
      <c r="N107" s="33" t="s">
        <v>19</v>
      </c>
      <c r="O107" s="8" t="s">
        <v>20</v>
      </c>
    </row>
    <row r="108" spans="1:15" ht="15.75" x14ac:dyDescent="0.25">
      <c r="A108" s="1"/>
      <c r="B108" s="42" t="s">
        <v>21</v>
      </c>
      <c r="C108" s="57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11"/>
    </row>
    <row r="109" spans="1:15" ht="47.25" x14ac:dyDescent="0.25">
      <c r="A109" s="16">
        <v>232</v>
      </c>
      <c r="B109" s="13" t="s">
        <v>64</v>
      </c>
      <c r="C109" s="15" t="str">
        <f>"200"</f>
        <v>200</v>
      </c>
      <c r="D109" s="59">
        <v>6.4</v>
      </c>
      <c r="E109" s="59">
        <v>8.1999999999999993</v>
      </c>
      <c r="F109" s="28">
        <v>25.6</v>
      </c>
      <c r="G109" s="28">
        <v>201.8</v>
      </c>
      <c r="H109" s="29">
        <v>157.80000000000001</v>
      </c>
      <c r="I109" s="29">
        <v>48.4</v>
      </c>
      <c r="J109" s="29">
        <v>188.2</v>
      </c>
      <c r="K109" s="29">
        <v>1.06</v>
      </c>
      <c r="L109" s="29">
        <v>42.6</v>
      </c>
      <c r="M109" s="29">
        <v>0.45</v>
      </c>
      <c r="N109" s="60">
        <v>0.01</v>
      </c>
      <c r="O109" s="16">
        <v>1.53</v>
      </c>
    </row>
    <row r="110" spans="1:15" ht="15.75" x14ac:dyDescent="0.25">
      <c r="A110" s="8">
        <v>462</v>
      </c>
      <c r="B110" s="18" t="s">
        <v>35</v>
      </c>
      <c r="C110" s="20" t="str">
        <f>"200"</f>
        <v>200</v>
      </c>
      <c r="D110" s="50">
        <v>1.6</v>
      </c>
      <c r="E110" s="50">
        <v>1.3</v>
      </c>
      <c r="F110" s="20">
        <v>11.5</v>
      </c>
      <c r="G110" s="20">
        <v>64</v>
      </c>
      <c r="H110" s="8">
        <v>59.1</v>
      </c>
      <c r="I110" s="8">
        <v>10.5</v>
      </c>
      <c r="J110" s="8">
        <v>45.9</v>
      </c>
      <c r="K110" s="8">
        <v>0.87</v>
      </c>
      <c r="L110" s="8">
        <v>9.5</v>
      </c>
      <c r="M110" s="8">
        <v>0</v>
      </c>
      <c r="N110" s="33">
        <v>0.02</v>
      </c>
      <c r="O110" s="8">
        <v>0.3</v>
      </c>
    </row>
    <row r="111" spans="1:15" ht="15.75" x14ac:dyDescent="0.25">
      <c r="A111" s="17" t="s">
        <v>36</v>
      </c>
      <c r="B111" s="18" t="s">
        <v>27</v>
      </c>
      <c r="C111" s="19" t="s">
        <v>28</v>
      </c>
      <c r="D111" s="50">
        <v>6.08</v>
      </c>
      <c r="E111" s="50">
        <v>7.4</v>
      </c>
      <c r="F111" s="20">
        <v>19.16</v>
      </c>
      <c r="G111" s="20">
        <v>171.4</v>
      </c>
      <c r="H111" s="8">
        <v>120.2</v>
      </c>
      <c r="I111" s="8">
        <v>16.63</v>
      </c>
      <c r="J111" s="8">
        <v>103.2</v>
      </c>
      <c r="K111" s="8">
        <v>0.08</v>
      </c>
      <c r="L111" s="8">
        <v>0</v>
      </c>
      <c r="M111" s="8">
        <v>0</v>
      </c>
      <c r="N111" s="33">
        <v>0</v>
      </c>
      <c r="O111" s="8">
        <v>7.0000000000000007E-2</v>
      </c>
    </row>
    <row r="112" spans="1:15" ht="15.75" x14ac:dyDescent="0.25">
      <c r="A112" s="17" t="s">
        <v>29</v>
      </c>
      <c r="B112" s="18" t="s">
        <v>30</v>
      </c>
      <c r="C112" s="17" t="s">
        <v>31</v>
      </c>
      <c r="D112" s="50">
        <v>1</v>
      </c>
      <c r="E112" s="50">
        <v>1</v>
      </c>
      <c r="F112" s="20">
        <v>14</v>
      </c>
      <c r="G112" s="20">
        <v>66</v>
      </c>
      <c r="H112" s="8">
        <v>22</v>
      </c>
      <c r="I112" s="8">
        <v>13</v>
      </c>
      <c r="J112" s="8">
        <v>0</v>
      </c>
      <c r="K112" s="8">
        <v>3</v>
      </c>
      <c r="L112" s="8">
        <v>0</v>
      </c>
      <c r="M112" s="8">
        <v>0</v>
      </c>
      <c r="N112" s="33">
        <v>0</v>
      </c>
      <c r="O112" s="8">
        <v>14</v>
      </c>
    </row>
    <row r="113" spans="1:15" ht="15.75" x14ac:dyDescent="0.25">
      <c r="A113" s="18"/>
      <c r="B113" s="21" t="s">
        <v>32</v>
      </c>
      <c r="C113" s="23">
        <v>597</v>
      </c>
      <c r="D113" s="38">
        <f>SUM(D109:D112)</f>
        <v>15.08</v>
      </c>
      <c r="E113" s="38">
        <f>SUM(E108:F112)</f>
        <v>88.16</v>
      </c>
      <c r="F113" s="23">
        <f t="shared" ref="F113:G113" si="10">SUM(F108:F112)</f>
        <v>70.260000000000005</v>
      </c>
      <c r="G113" s="23">
        <f t="shared" si="10"/>
        <v>503.20000000000005</v>
      </c>
      <c r="H113" s="30">
        <f>SUM(H109:H112)</f>
        <v>359.1</v>
      </c>
      <c r="I113" s="30">
        <f t="shared" ref="I113:O113" si="11">SUM(I108:I112)</f>
        <v>88.53</v>
      </c>
      <c r="J113" s="30">
        <f t="shared" si="11"/>
        <v>337.3</v>
      </c>
      <c r="K113" s="30">
        <f t="shared" si="11"/>
        <v>5.01</v>
      </c>
      <c r="L113" s="30">
        <f t="shared" si="11"/>
        <v>52.1</v>
      </c>
      <c r="M113" s="30">
        <f t="shared" si="11"/>
        <v>0.45</v>
      </c>
      <c r="N113" s="61">
        <f t="shared" si="11"/>
        <v>0.03</v>
      </c>
      <c r="O113" s="30">
        <f t="shared" si="11"/>
        <v>15.9</v>
      </c>
    </row>
    <row r="114" spans="1:15" ht="15.75" x14ac:dyDescent="0.25">
      <c r="A114" s="18"/>
      <c r="B114" s="21"/>
      <c r="C114" s="10"/>
      <c r="D114" s="91"/>
      <c r="E114" s="92"/>
      <c r="F114" s="20"/>
      <c r="G114" s="20"/>
      <c r="H114" s="8"/>
      <c r="I114" s="8"/>
      <c r="J114" s="8"/>
      <c r="K114" s="8"/>
      <c r="L114" s="8"/>
      <c r="M114" s="8"/>
      <c r="N114" s="33"/>
      <c r="O114" s="8"/>
    </row>
    <row r="115" spans="1:15" ht="15.75" x14ac:dyDescent="0.25">
      <c r="A115" s="7"/>
      <c r="B115" s="6"/>
      <c r="C115" s="62"/>
      <c r="D115" s="63"/>
      <c r="E115" s="63"/>
      <c r="F115" s="63"/>
      <c r="G115" s="63"/>
      <c r="H115" s="64"/>
      <c r="I115" s="64"/>
      <c r="J115" s="64"/>
      <c r="K115" s="64"/>
      <c r="L115" s="64"/>
      <c r="M115" s="64"/>
      <c r="N115" s="64"/>
      <c r="O115" s="64"/>
    </row>
    <row r="116" spans="1:15" ht="15.7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1:15" ht="15.7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1:15" ht="15.75" x14ac:dyDescent="0.25">
      <c r="A118" s="70" t="s">
        <v>65</v>
      </c>
      <c r="B118" s="70"/>
      <c r="C118" s="70"/>
      <c r="D118" s="70"/>
      <c r="E118" s="69" t="s">
        <v>2</v>
      </c>
      <c r="F118" s="69"/>
      <c r="G118" s="69"/>
      <c r="H118" s="1"/>
      <c r="I118" s="1"/>
      <c r="J118" s="1"/>
      <c r="K118" s="1"/>
      <c r="L118" s="1"/>
      <c r="M118" s="1"/>
      <c r="N118" s="1"/>
      <c r="O118" s="1"/>
    </row>
    <row r="119" spans="1:15" ht="15.75" x14ac:dyDescent="0.25">
      <c r="A119" s="70" t="s">
        <v>69</v>
      </c>
      <c r="B119" s="70"/>
      <c r="C119" s="70"/>
      <c r="D119" s="70"/>
      <c r="E119" s="25" t="s">
        <v>3</v>
      </c>
      <c r="F119" s="26"/>
      <c r="G119" s="26"/>
      <c r="H119" s="1"/>
      <c r="I119" s="1"/>
      <c r="J119" s="1"/>
      <c r="K119" s="1"/>
      <c r="L119" s="1"/>
      <c r="M119" s="1"/>
      <c r="N119" s="1"/>
      <c r="O119" s="1"/>
    </row>
    <row r="120" spans="1:15" ht="15.75" x14ac:dyDescent="0.25">
      <c r="A120" s="26"/>
      <c r="B120" s="26"/>
      <c r="C120" s="26"/>
      <c r="D120" s="26"/>
      <c r="E120" s="6"/>
      <c r="F120" s="26"/>
      <c r="G120" s="26"/>
      <c r="H120" s="1"/>
      <c r="I120" s="1"/>
      <c r="J120" s="1"/>
      <c r="K120" s="1"/>
      <c r="L120" s="1"/>
      <c r="M120" s="1"/>
      <c r="N120" s="1"/>
      <c r="O120" s="1"/>
    </row>
    <row r="121" spans="1:15" ht="15.75" x14ac:dyDescent="0.25">
      <c r="A121" s="26"/>
      <c r="B121" s="26"/>
      <c r="C121" s="26"/>
      <c r="D121" s="26"/>
      <c r="E121" s="6"/>
      <c r="F121" s="26"/>
      <c r="G121" s="26"/>
      <c r="H121" s="1"/>
      <c r="I121" s="1"/>
      <c r="J121" s="1"/>
      <c r="K121" s="1"/>
      <c r="L121" s="1"/>
      <c r="M121" s="1"/>
      <c r="N121" s="1"/>
      <c r="O121" s="1"/>
    </row>
    <row r="122" spans="1:15" ht="15.75" x14ac:dyDescent="0.25">
      <c r="A122" s="71" t="s">
        <v>4</v>
      </c>
      <c r="B122" s="74" t="s">
        <v>5</v>
      </c>
      <c r="C122" s="74" t="s">
        <v>6</v>
      </c>
      <c r="D122" s="75" t="s">
        <v>7</v>
      </c>
      <c r="E122" s="75" t="s">
        <v>8</v>
      </c>
      <c r="F122" s="74" t="s">
        <v>9</v>
      </c>
      <c r="G122" s="75" t="s">
        <v>10</v>
      </c>
      <c r="H122" s="77" t="s">
        <v>11</v>
      </c>
      <c r="I122" s="77"/>
      <c r="J122" s="77"/>
      <c r="K122" s="83"/>
      <c r="L122" s="77" t="s">
        <v>12</v>
      </c>
      <c r="M122" s="77"/>
      <c r="N122" s="77"/>
      <c r="O122" s="77"/>
    </row>
    <row r="123" spans="1:15" ht="15.75" x14ac:dyDescent="0.25">
      <c r="A123" s="72"/>
      <c r="B123" s="74"/>
      <c r="C123" s="81"/>
      <c r="D123" s="82"/>
      <c r="E123" s="82"/>
      <c r="F123" s="81"/>
      <c r="G123" s="82"/>
      <c r="H123" s="27" t="s">
        <v>13</v>
      </c>
      <c r="I123" s="27" t="s">
        <v>14</v>
      </c>
      <c r="J123" s="27" t="s">
        <v>15</v>
      </c>
      <c r="K123" s="65" t="s">
        <v>16</v>
      </c>
      <c r="L123" s="27" t="s">
        <v>17</v>
      </c>
      <c r="M123" s="27" t="s">
        <v>18</v>
      </c>
      <c r="N123" s="27" t="s">
        <v>19</v>
      </c>
      <c r="O123" s="27" t="s">
        <v>20</v>
      </c>
    </row>
    <row r="124" spans="1:15" ht="15.75" x14ac:dyDescent="0.25">
      <c r="A124" s="66"/>
      <c r="B124" s="9" t="s">
        <v>21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</row>
    <row r="125" spans="1:15" ht="15.75" x14ac:dyDescent="0.25">
      <c r="A125" s="17" t="s">
        <v>66</v>
      </c>
      <c r="B125" s="18" t="s">
        <v>67</v>
      </c>
      <c r="C125" s="17" t="s">
        <v>56</v>
      </c>
      <c r="D125" s="20">
        <v>48.8</v>
      </c>
      <c r="E125" s="20">
        <v>5</v>
      </c>
      <c r="F125" s="20">
        <v>16.440000000000001</v>
      </c>
      <c r="G125" s="20">
        <v>130</v>
      </c>
      <c r="H125" s="8">
        <v>161.32</v>
      </c>
      <c r="I125" s="8">
        <v>23.3</v>
      </c>
      <c r="J125" s="8">
        <v>138</v>
      </c>
      <c r="K125" s="8">
        <v>0.18</v>
      </c>
      <c r="L125" s="8">
        <v>35.6</v>
      </c>
      <c r="M125" s="8">
        <v>0.06</v>
      </c>
      <c r="N125" s="8">
        <v>7.4999999999999997E-2</v>
      </c>
      <c r="O125" s="8">
        <v>0.92</v>
      </c>
    </row>
    <row r="126" spans="1:15" ht="15.75" x14ac:dyDescent="0.25">
      <c r="A126" s="17" t="s">
        <v>46</v>
      </c>
      <c r="B126" s="18" t="s">
        <v>47</v>
      </c>
      <c r="C126" s="20" t="str">
        <f>"200"</f>
        <v>200</v>
      </c>
      <c r="D126" s="20">
        <v>3.3</v>
      </c>
      <c r="E126" s="20">
        <v>2.9</v>
      </c>
      <c r="F126" s="20">
        <v>13.8</v>
      </c>
      <c r="G126" s="20">
        <v>94</v>
      </c>
      <c r="H126" s="8">
        <v>111.03</v>
      </c>
      <c r="I126" s="8">
        <v>22.3</v>
      </c>
      <c r="J126" s="8">
        <v>91.1</v>
      </c>
      <c r="K126" s="8">
        <v>0.65</v>
      </c>
      <c r="L126" s="8">
        <v>19</v>
      </c>
      <c r="M126" s="8">
        <v>0.01</v>
      </c>
      <c r="N126" s="8">
        <v>0.03</v>
      </c>
      <c r="O126" s="8">
        <v>0.7</v>
      </c>
    </row>
    <row r="127" spans="1:15" ht="15.75" x14ac:dyDescent="0.25">
      <c r="A127" s="17" t="s">
        <v>36</v>
      </c>
      <c r="B127" s="18" t="s">
        <v>27</v>
      </c>
      <c r="C127" s="19" t="s">
        <v>28</v>
      </c>
      <c r="D127" s="20">
        <v>6.08</v>
      </c>
      <c r="E127" s="20">
        <v>7.4</v>
      </c>
      <c r="F127" s="20">
        <v>19.16</v>
      </c>
      <c r="G127" s="20">
        <v>171.4</v>
      </c>
      <c r="H127" s="8">
        <v>120.2</v>
      </c>
      <c r="I127" s="8">
        <v>16.63</v>
      </c>
      <c r="J127" s="8">
        <v>103.2</v>
      </c>
      <c r="K127" s="8">
        <v>0.08</v>
      </c>
      <c r="L127" s="8">
        <v>0</v>
      </c>
      <c r="M127" s="8">
        <v>0</v>
      </c>
      <c r="N127" s="8">
        <v>0</v>
      </c>
      <c r="O127" s="8">
        <v>7.0000000000000007E-2</v>
      </c>
    </row>
    <row r="128" spans="1:15" ht="15.75" x14ac:dyDescent="0.25">
      <c r="A128" s="17" t="s">
        <v>29</v>
      </c>
      <c r="B128" s="18" t="s">
        <v>30</v>
      </c>
      <c r="C128" s="17" t="s">
        <v>31</v>
      </c>
      <c r="D128" s="20">
        <v>1</v>
      </c>
      <c r="E128" s="20">
        <v>1</v>
      </c>
      <c r="F128" s="20">
        <v>14</v>
      </c>
      <c r="G128" s="20">
        <v>66</v>
      </c>
      <c r="H128" s="8">
        <v>22</v>
      </c>
      <c r="I128" s="8">
        <v>13</v>
      </c>
      <c r="J128" s="8">
        <v>0</v>
      </c>
      <c r="K128" s="8">
        <v>3</v>
      </c>
      <c r="L128" s="8">
        <v>0</v>
      </c>
      <c r="M128" s="8">
        <v>0</v>
      </c>
      <c r="N128" s="8">
        <v>0</v>
      </c>
      <c r="O128" s="8">
        <v>14</v>
      </c>
    </row>
    <row r="129" spans="1:15" ht="15.75" x14ac:dyDescent="0.25">
      <c r="A129" s="45"/>
      <c r="B129" s="18"/>
      <c r="C129" s="19"/>
      <c r="D129" s="20"/>
      <c r="E129" s="20"/>
      <c r="F129" s="20"/>
      <c r="G129" s="20"/>
      <c r="H129" s="8"/>
      <c r="I129" s="8"/>
      <c r="J129" s="8"/>
      <c r="K129" s="8"/>
      <c r="L129" s="8"/>
      <c r="M129" s="8"/>
      <c r="N129" s="8"/>
      <c r="O129" s="8"/>
    </row>
    <row r="130" spans="1:15" ht="15.75" x14ac:dyDescent="0.25">
      <c r="A130" s="18"/>
      <c r="B130" s="21" t="s">
        <v>32</v>
      </c>
      <c r="C130" s="47">
        <v>647</v>
      </c>
      <c r="D130" s="38">
        <f t="shared" ref="D130:O130" si="12">SUM(D125:D129)</f>
        <v>59.179999999999993</v>
      </c>
      <c r="E130" s="38">
        <f t="shared" si="12"/>
        <v>16.3</v>
      </c>
      <c r="F130" s="23">
        <f t="shared" si="12"/>
        <v>63.400000000000006</v>
      </c>
      <c r="G130" s="23">
        <f t="shared" si="12"/>
        <v>461.4</v>
      </c>
      <c r="H130" s="30">
        <f t="shared" si="12"/>
        <v>414.55</v>
      </c>
      <c r="I130" s="30">
        <f t="shared" si="12"/>
        <v>75.23</v>
      </c>
      <c r="J130" s="30">
        <f>SUM(J125:J129)</f>
        <v>332.3</v>
      </c>
      <c r="K130" s="30">
        <f t="shared" si="12"/>
        <v>3.91</v>
      </c>
      <c r="L130" s="30">
        <f t="shared" si="12"/>
        <v>54.6</v>
      </c>
      <c r="M130" s="30">
        <f t="shared" si="12"/>
        <v>6.9999999999999993E-2</v>
      </c>
      <c r="N130" s="30">
        <f t="shared" si="12"/>
        <v>0.105</v>
      </c>
      <c r="O130" s="30">
        <f t="shared" si="12"/>
        <v>15.69</v>
      </c>
    </row>
    <row r="131" spans="1:15" ht="15.7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1:15" ht="15.75" x14ac:dyDescent="0.25">
      <c r="A132" s="69" t="s">
        <v>68</v>
      </c>
      <c r="B132" s="69"/>
      <c r="C132" s="69"/>
      <c r="D132" s="69"/>
      <c r="E132" s="69"/>
      <c r="F132" s="69" t="s">
        <v>2</v>
      </c>
      <c r="G132" s="69"/>
      <c r="H132" s="5"/>
      <c r="I132" s="5"/>
      <c r="J132" s="5"/>
      <c r="K132" s="5"/>
      <c r="L132" s="5"/>
      <c r="M132" s="5"/>
      <c r="N132" s="5"/>
      <c r="O132" s="5"/>
    </row>
    <row r="133" spans="1:15" ht="15.75" x14ac:dyDescent="0.25">
      <c r="A133" s="70" t="s">
        <v>71</v>
      </c>
      <c r="B133" s="70"/>
      <c r="C133" s="70"/>
      <c r="D133" s="70"/>
      <c r="E133" s="70"/>
      <c r="F133" s="25" t="s">
        <v>3</v>
      </c>
      <c r="G133" s="25"/>
      <c r="H133" s="1"/>
      <c r="I133" s="1"/>
      <c r="J133" s="1"/>
      <c r="K133" s="1"/>
      <c r="L133" s="1"/>
      <c r="M133" s="1"/>
      <c r="N133" s="1"/>
      <c r="O133" s="1"/>
    </row>
    <row r="134" spans="1:15" ht="15.75" x14ac:dyDescent="0.25">
      <c r="A134" s="74" t="s">
        <v>4</v>
      </c>
      <c r="B134" s="74" t="s">
        <v>5</v>
      </c>
      <c r="C134" s="74" t="s">
        <v>6</v>
      </c>
      <c r="D134" s="75" t="s">
        <v>7</v>
      </c>
      <c r="E134" s="75" t="s">
        <v>8</v>
      </c>
      <c r="F134" s="74" t="s">
        <v>9</v>
      </c>
      <c r="G134" s="75" t="s">
        <v>10</v>
      </c>
      <c r="H134" s="77" t="s">
        <v>11</v>
      </c>
      <c r="I134" s="77"/>
      <c r="J134" s="77"/>
      <c r="K134" s="77"/>
      <c r="L134" s="77" t="s">
        <v>12</v>
      </c>
      <c r="M134" s="77"/>
      <c r="N134" s="77"/>
      <c r="O134" s="77"/>
    </row>
    <row r="135" spans="1:15" ht="15.75" x14ac:dyDescent="0.25">
      <c r="A135" s="74"/>
      <c r="B135" s="74"/>
      <c r="C135" s="81"/>
      <c r="D135" s="82"/>
      <c r="E135" s="82"/>
      <c r="F135" s="81"/>
      <c r="G135" s="82"/>
      <c r="H135" s="27" t="s">
        <v>13</v>
      </c>
      <c r="I135" s="27" t="s">
        <v>14</v>
      </c>
      <c r="J135" s="27" t="s">
        <v>15</v>
      </c>
      <c r="K135" s="27" t="s">
        <v>16</v>
      </c>
      <c r="L135" s="8" t="s">
        <v>17</v>
      </c>
      <c r="M135" s="8" t="s">
        <v>18</v>
      </c>
      <c r="N135" s="8" t="s">
        <v>19</v>
      </c>
      <c r="O135" s="8" t="s">
        <v>20</v>
      </c>
    </row>
    <row r="136" spans="1:15" ht="15.75" x14ac:dyDescent="0.25">
      <c r="A136" s="18"/>
      <c r="B136" s="49" t="s">
        <v>21</v>
      </c>
      <c r="C136" s="93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5"/>
    </row>
    <row r="137" spans="1:15" ht="47.25" x14ac:dyDescent="0.25">
      <c r="A137" s="16">
        <v>226</v>
      </c>
      <c r="B137" s="43" t="s">
        <v>44</v>
      </c>
      <c r="C137" s="12" t="s">
        <v>45</v>
      </c>
      <c r="D137" s="15">
        <v>5.2</v>
      </c>
      <c r="E137" s="15">
        <v>6.6</v>
      </c>
      <c r="F137" s="15">
        <v>27.6</v>
      </c>
      <c r="G137" s="15">
        <v>190.6</v>
      </c>
      <c r="H137" s="16">
        <v>130</v>
      </c>
      <c r="I137" s="16">
        <v>30.6</v>
      </c>
      <c r="J137" s="16">
        <v>140</v>
      </c>
      <c r="K137" s="16">
        <v>0.4</v>
      </c>
      <c r="L137" s="16">
        <v>0.14000000000000001</v>
      </c>
      <c r="M137" s="16">
        <v>0.14000000000000001</v>
      </c>
      <c r="N137" s="16">
        <v>8.7999999999999995E-2</v>
      </c>
      <c r="O137" s="16">
        <v>0.17</v>
      </c>
    </row>
    <row r="138" spans="1:15" ht="15.75" x14ac:dyDescent="0.25">
      <c r="A138" s="8">
        <v>460</v>
      </c>
      <c r="B138" s="18" t="s">
        <v>52</v>
      </c>
      <c r="C138" s="20" t="str">
        <f>"200"</f>
        <v>200</v>
      </c>
      <c r="D138" s="20">
        <v>0.2</v>
      </c>
      <c r="E138" s="20">
        <v>0.1</v>
      </c>
      <c r="F138" s="20">
        <v>9.3000000000000007</v>
      </c>
      <c r="G138" s="20">
        <v>38</v>
      </c>
      <c r="H138" s="8">
        <v>5.0999999999999996</v>
      </c>
      <c r="I138" s="8">
        <v>4.2</v>
      </c>
      <c r="J138" s="8">
        <v>7.7</v>
      </c>
      <c r="K138" s="8">
        <v>0.82</v>
      </c>
      <c r="L138" s="8">
        <v>0</v>
      </c>
      <c r="M138" s="8">
        <v>0</v>
      </c>
      <c r="N138" s="8">
        <v>0</v>
      </c>
      <c r="O138" s="8">
        <v>0</v>
      </c>
    </row>
    <row r="139" spans="1:15" ht="15.75" x14ac:dyDescent="0.25">
      <c r="A139" s="17" t="s">
        <v>36</v>
      </c>
      <c r="B139" s="18" t="s">
        <v>27</v>
      </c>
      <c r="C139" s="19" t="s">
        <v>28</v>
      </c>
      <c r="D139" s="20">
        <v>6.08</v>
      </c>
      <c r="E139" s="20">
        <v>7.4</v>
      </c>
      <c r="F139" s="20">
        <v>19.16</v>
      </c>
      <c r="G139" s="20">
        <v>171.4</v>
      </c>
      <c r="H139" s="8">
        <v>120.2</v>
      </c>
      <c r="I139" s="8">
        <v>16.63</v>
      </c>
      <c r="J139" s="8">
        <v>103.2</v>
      </c>
      <c r="K139" s="8">
        <v>0.08</v>
      </c>
      <c r="L139" s="8">
        <v>0</v>
      </c>
      <c r="M139" s="8">
        <v>0</v>
      </c>
      <c r="N139" s="8">
        <v>0</v>
      </c>
      <c r="O139" s="8">
        <v>7.0000000000000007E-2</v>
      </c>
    </row>
    <row r="140" spans="1:15" ht="15.75" x14ac:dyDescent="0.25">
      <c r="A140" s="17" t="s">
        <v>29</v>
      </c>
      <c r="B140" s="18" t="s">
        <v>30</v>
      </c>
      <c r="C140" s="17" t="s">
        <v>31</v>
      </c>
      <c r="D140" s="20">
        <v>1</v>
      </c>
      <c r="E140" s="20">
        <v>1</v>
      </c>
      <c r="F140" s="20">
        <v>14</v>
      </c>
      <c r="G140" s="20">
        <v>66</v>
      </c>
      <c r="H140" s="8">
        <v>22</v>
      </c>
      <c r="I140" s="8">
        <v>13</v>
      </c>
      <c r="J140" s="8">
        <v>0</v>
      </c>
      <c r="K140" s="8">
        <v>3</v>
      </c>
      <c r="L140" s="8">
        <v>0</v>
      </c>
      <c r="M140" s="8">
        <v>0</v>
      </c>
      <c r="N140" s="8">
        <v>0</v>
      </c>
      <c r="O140" s="8">
        <v>14</v>
      </c>
    </row>
    <row r="141" spans="1:15" ht="15.75" x14ac:dyDescent="0.25">
      <c r="A141" s="18"/>
      <c r="B141" s="18"/>
      <c r="C141" s="20"/>
      <c r="D141" s="20"/>
      <c r="E141" s="20"/>
      <c r="F141" s="20"/>
      <c r="G141" s="20"/>
      <c r="H141" s="8"/>
      <c r="I141" s="8"/>
      <c r="J141" s="8"/>
      <c r="K141" s="8"/>
      <c r="L141" s="8"/>
      <c r="M141" s="8"/>
      <c r="N141" s="8"/>
      <c r="O141" s="8"/>
    </row>
    <row r="142" spans="1:15" ht="15.75" x14ac:dyDescent="0.25">
      <c r="A142" s="18"/>
      <c r="B142" s="21" t="s">
        <v>32</v>
      </c>
      <c r="C142" s="23">
        <v>597</v>
      </c>
      <c r="D142" s="23">
        <f t="shared" ref="D142:O142" si="13">SUM(D137:D141)</f>
        <v>12.48</v>
      </c>
      <c r="E142" s="23">
        <f t="shared" si="13"/>
        <v>15.1</v>
      </c>
      <c r="F142" s="23">
        <f t="shared" si="13"/>
        <v>70.06</v>
      </c>
      <c r="G142" s="23">
        <f t="shared" si="13"/>
        <v>466</v>
      </c>
      <c r="H142" s="30">
        <f t="shared" si="13"/>
        <v>277.3</v>
      </c>
      <c r="I142" s="30">
        <f t="shared" si="13"/>
        <v>64.430000000000007</v>
      </c>
      <c r="J142" s="30">
        <f t="shared" si="13"/>
        <v>250.89999999999998</v>
      </c>
      <c r="K142" s="30">
        <f t="shared" si="13"/>
        <v>4.3</v>
      </c>
      <c r="L142" s="30">
        <f t="shared" si="13"/>
        <v>0.14000000000000001</v>
      </c>
      <c r="M142" s="30">
        <f t="shared" si="13"/>
        <v>0.14000000000000001</v>
      </c>
      <c r="N142" s="30">
        <f t="shared" si="13"/>
        <v>8.7999999999999995E-2</v>
      </c>
      <c r="O142" s="30">
        <f t="shared" si="13"/>
        <v>14.24</v>
      </c>
    </row>
    <row r="143" spans="1:15" ht="15.7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1:15" ht="15.7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1:15" ht="15.7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</sheetData>
  <mergeCells count="118">
    <mergeCell ref="F134:F135"/>
    <mergeCell ref="G134:G135"/>
    <mergeCell ref="H134:K134"/>
    <mergeCell ref="L134:O134"/>
    <mergeCell ref="C136:O136"/>
    <mergeCell ref="A133:E133"/>
    <mergeCell ref="A134:A135"/>
    <mergeCell ref="B134:B135"/>
    <mergeCell ref="C134:C135"/>
    <mergeCell ref="D134:D135"/>
    <mergeCell ref="E134:E135"/>
    <mergeCell ref="G122:G123"/>
    <mergeCell ref="H122:K122"/>
    <mergeCell ref="L122:O122"/>
    <mergeCell ref="C124:O124"/>
    <mergeCell ref="A132:B132"/>
    <mergeCell ref="C132:E132"/>
    <mergeCell ref="F132:G132"/>
    <mergeCell ref="D114:E114"/>
    <mergeCell ref="A118:D118"/>
    <mergeCell ref="E118:G118"/>
    <mergeCell ref="A119:D119"/>
    <mergeCell ref="A122:A123"/>
    <mergeCell ref="B122:B123"/>
    <mergeCell ref="C122:C123"/>
    <mergeCell ref="D122:D123"/>
    <mergeCell ref="E122:E123"/>
    <mergeCell ref="F122:F123"/>
    <mergeCell ref="A104:D104"/>
    <mergeCell ref="F104:I104"/>
    <mergeCell ref="A106:A107"/>
    <mergeCell ref="B106:B107"/>
    <mergeCell ref="H106:K106"/>
    <mergeCell ref="L106:O106"/>
    <mergeCell ref="F91:F92"/>
    <mergeCell ref="G91:G92"/>
    <mergeCell ref="H91:K91"/>
    <mergeCell ref="L91:O91"/>
    <mergeCell ref="C93:O93"/>
    <mergeCell ref="A102:B102"/>
    <mergeCell ref="F102:I102"/>
    <mergeCell ref="A90:D90"/>
    <mergeCell ref="A91:A92"/>
    <mergeCell ref="B91:B92"/>
    <mergeCell ref="C91:C92"/>
    <mergeCell ref="D91:D92"/>
    <mergeCell ref="E91:E92"/>
    <mergeCell ref="G80:G81"/>
    <mergeCell ref="H80:K80"/>
    <mergeCell ref="L80:O80"/>
    <mergeCell ref="C82:O82"/>
    <mergeCell ref="A89:D89"/>
    <mergeCell ref="E89:G89"/>
    <mergeCell ref="A80:A81"/>
    <mergeCell ref="B80:B81"/>
    <mergeCell ref="C80:C81"/>
    <mergeCell ref="D80:D81"/>
    <mergeCell ref="E80:E81"/>
    <mergeCell ref="F80:F81"/>
    <mergeCell ref="H64:K64"/>
    <mergeCell ref="L64:O64"/>
    <mergeCell ref="C66:O66"/>
    <mergeCell ref="A76:D76"/>
    <mergeCell ref="E76:G76"/>
    <mergeCell ref="A79:D79"/>
    <mergeCell ref="A60:D60"/>
    <mergeCell ref="E60:G60"/>
    <mergeCell ref="A63:D63"/>
    <mergeCell ref="A64:A65"/>
    <mergeCell ref="B64:B65"/>
    <mergeCell ref="C64:C65"/>
    <mergeCell ref="D64:D65"/>
    <mergeCell ref="E64:E65"/>
    <mergeCell ref="F64:F65"/>
    <mergeCell ref="G64:G65"/>
    <mergeCell ref="L36:O36"/>
    <mergeCell ref="A45:D45"/>
    <mergeCell ref="E45:I45"/>
    <mergeCell ref="A48:D48"/>
    <mergeCell ref="A49:A50"/>
    <mergeCell ref="B49:B50"/>
    <mergeCell ref="C49:C50"/>
    <mergeCell ref="H49:K49"/>
    <mergeCell ref="L49:O49"/>
    <mergeCell ref="A35:D35"/>
    <mergeCell ref="A36:A37"/>
    <mergeCell ref="B36:B37"/>
    <mergeCell ref="C36:C37"/>
    <mergeCell ref="F36:F37"/>
    <mergeCell ref="G36:G37"/>
    <mergeCell ref="F21:F22"/>
    <mergeCell ref="G21:G22"/>
    <mergeCell ref="H21:K21"/>
    <mergeCell ref="H36:K36"/>
    <mergeCell ref="L21:O21"/>
    <mergeCell ref="B23:O23"/>
    <mergeCell ref="A32:D32"/>
    <mergeCell ref="E32:I32"/>
    <mergeCell ref="H5:K5"/>
    <mergeCell ref="L5:O5"/>
    <mergeCell ref="A15:D15"/>
    <mergeCell ref="E15:G15"/>
    <mergeCell ref="A18:D18"/>
    <mergeCell ref="A21:A22"/>
    <mergeCell ref="B21:B22"/>
    <mergeCell ref="C21:C22"/>
    <mergeCell ref="D21:D22"/>
    <mergeCell ref="E21:E22"/>
    <mergeCell ref="A1:G1"/>
    <mergeCell ref="A3:D3"/>
    <mergeCell ref="A4:D4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2024-05-17T08:19:10Z</dcterms:modified>
</cp:coreProperties>
</file>