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9"/>
  </bookViews>
  <sheets>
    <sheet name="День 1" sheetId="1" r:id="rId1"/>
    <sheet name="День 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44525"/>
</workbook>
</file>

<file path=xl/calcChain.xml><?xml version="1.0" encoding="utf-8"?>
<calcChain xmlns="http://schemas.openxmlformats.org/spreadsheetml/2006/main">
  <c r="P17" i="10" l="1"/>
  <c r="O17" i="10"/>
  <c r="N17" i="10"/>
  <c r="M17" i="10"/>
  <c r="L17" i="10"/>
  <c r="K17" i="10"/>
  <c r="J17" i="10"/>
  <c r="I17" i="10"/>
  <c r="H17" i="10"/>
  <c r="G17" i="10"/>
  <c r="F17" i="10"/>
  <c r="E17" i="10"/>
  <c r="D17" i="10"/>
  <c r="C14" i="10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3" i="7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1" i="6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4" i="5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1" i="4"/>
  <c r="C9" i="4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4" i="3"/>
  <c r="C17" i="3" s="1"/>
  <c r="P18" i="2" l="1"/>
  <c r="O18" i="2"/>
  <c r="N18" i="2"/>
  <c r="M18" i="2"/>
  <c r="L18" i="2"/>
  <c r="K18" i="2"/>
  <c r="J18" i="2"/>
  <c r="I18" i="2"/>
  <c r="H18" i="2"/>
  <c r="G18" i="2"/>
  <c r="F18" i="2"/>
  <c r="E18" i="2"/>
  <c r="D18" i="2"/>
  <c r="C15" i="2"/>
  <c r="C13" i="2"/>
  <c r="C18" i="2" s="1"/>
  <c r="R16" i="1"/>
  <c r="Q16" i="1"/>
  <c r="P16" i="1"/>
  <c r="O16" i="1"/>
  <c r="N16" i="1"/>
  <c r="M16" i="1"/>
  <c r="L16" i="1"/>
  <c r="K16" i="1"/>
  <c r="J16" i="1"/>
  <c r="I16" i="1"/>
  <c r="H16" i="1"/>
  <c r="D16" i="1"/>
  <c r="C16" i="1"/>
</calcChain>
</file>

<file path=xl/sharedStrings.xml><?xml version="1.0" encoding="utf-8"?>
<sst xmlns="http://schemas.openxmlformats.org/spreadsheetml/2006/main" count="386" uniqueCount="112">
  <si>
    <t>Рацион:  обед</t>
  </si>
  <si>
    <t>№</t>
  </si>
  <si>
    <t>Наименование блюда</t>
  </si>
  <si>
    <t>Выход порции, г</t>
  </si>
  <si>
    <t>Белки, г</t>
  </si>
  <si>
    <t>Жиры, г</t>
  </si>
  <si>
    <t>Углеводы,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</si>
  <si>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</si>
  <si>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</si>
  <si>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</si>
  <si>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</si>
  <si>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</si>
  <si>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</si>
  <si>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</si>
  <si>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Е,мг</t>
  </si>
  <si>
    <t>А,мкг</t>
  </si>
  <si>
    <t>В1,мг</t>
  </si>
  <si>
    <t>В2,мг</t>
  </si>
  <si>
    <t>С,мг</t>
  </si>
  <si>
    <t>Обед</t>
  </si>
  <si>
    <t>148</t>
  </si>
  <si>
    <t>Свежие помидоры порционно</t>
  </si>
  <si>
    <t>Суп картофельный с рыб. консервами</t>
  </si>
  <si>
    <t>Макаронные изделия  отварные (гарнир)</t>
  </si>
  <si>
    <t>Птица в соусе с томатом</t>
  </si>
  <si>
    <t>Компот из свежих плодов и ягод</t>
  </si>
  <si>
    <t>7\13</t>
  </si>
  <si>
    <t>Хлеб ржаной</t>
  </si>
  <si>
    <t>8\13</t>
  </si>
  <si>
    <t>Хлеб пшеничны "Валетек"</t>
  </si>
  <si>
    <t>Итого за прием</t>
  </si>
  <si>
    <t xml:space="preserve">                                          Меню</t>
  </si>
  <si>
    <t>Возрастная группа: с 7 до 11 лет</t>
  </si>
  <si>
    <t>Сезон: лето</t>
  </si>
  <si>
    <t>Рацион: обед</t>
  </si>
  <si>
    <t>обед</t>
  </si>
  <si>
    <t>Выход, г</t>
  </si>
  <si>
    <t>130</t>
  </si>
  <si>
    <t>Суп с макаронными изделиями и картофелем</t>
  </si>
  <si>
    <t>250</t>
  </si>
  <si>
    <t>202</t>
  </si>
  <si>
    <t>Каша гречневая рассыпчатая</t>
  </si>
  <si>
    <t>180</t>
  </si>
  <si>
    <t>Котлета из мяса кур</t>
  </si>
  <si>
    <t>419</t>
  </si>
  <si>
    <t>Соус томатный</t>
  </si>
  <si>
    <t>Напиток из шиповника</t>
  </si>
  <si>
    <t>Возрастная категория: с 7 до 11 лет</t>
  </si>
  <si>
    <t>Сезон:лето</t>
  </si>
  <si>
    <t xml:space="preserve">День: второй       </t>
  </si>
  <si>
    <t>Кукуруза консервированная (промыш.)</t>
  </si>
  <si>
    <t>104</t>
  </si>
  <si>
    <t>Щи из свежей капусты с картофелем  и со сметаной</t>
  </si>
  <si>
    <t xml:space="preserve">Рис отварной </t>
  </si>
  <si>
    <t>Компот из черной смородины</t>
  </si>
  <si>
    <t xml:space="preserve">День : третий       </t>
  </si>
  <si>
    <t>Котлета рыбная</t>
  </si>
  <si>
    <t xml:space="preserve">День: пятый       </t>
  </si>
  <si>
    <t>Свежие огурцы порционно</t>
  </si>
  <si>
    <t>37(2001 Пермь)</t>
  </si>
  <si>
    <t xml:space="preserve">Суп картофельный с бобовыми </t>
  </si>
  <si>
    <t>Картофельное пюре</t>
  </si>
  <si>
    <t>Тефтели из говядины в молочном соусе</t>
  </si>
  <si>
    <t>100</t>
  </si>
  <si>
    <t>495</t>
  </si>
  <si>
    <t>Компот из сухофруктов с аскорбиновой кислотой</t>
  </si>
  <si>
    <t>920</t>
  </si>
  <si>
    <t xml:space="preserve">День: четвертый       </t>
  </si>
  <si>
    <t>Рацион:</t>
  </si>
  <si>
    <t>115</t>
  </si>
  <si>
    <t xml:space="preserve">Суп картофельный с крупой </t>
  </si>
  <si>
    <t xml:space="preserve">Макаронные изделия  отварные </t>
  </si>
  <si>
    <t>347</t>
  </si>
  <si>
    <t>Котлета "Школьная"</t>
  </si>
  <si>
    <t>494</t>
  </si>
  <si>
    <t>Компот из плодов или ягод сушенных</t>
  </si>
  <si>
    <t>950</t>
  </si>
  <si>
    <t>101</t>
  </si>
  <si>
    <t xml:space="preserve">Рассольник домашний со сметаной </t>
  </si>
  <si>
    <t>Котлета "Пермская"</t>
  </si>
  <si>
    <t xml:space="preserve">День: шестой      </t>
  </si>
  <si>
    <t>157</t>
  </si>
  <si>
    <t>Зеленый горошек консер.(пром.)</t>
  </si>
  <si>
    <t>Капуста тушеная</t>
  </si>
  <si>
    <t>350</t>
  </si>
  <si>
    <t>Тефтели из говядины с рисом</t>
  </si>
  <si>
    <t>Компот из сухофруктов вит. с аск. кис-той</t>
  </si>
  <si>
    <t>7/13</t>
  </si>
  <si>
    <t>8/13</t>
  </si>
  <si>
    <t>Хлеб пшеничный вит."Валетек"</t>
  </si>
  <si>
    <t>940</t>
  </si>
  <si>
    <t xml:space="preserve">День: седьмой     </t>
  </si>
  <si>
    <t>Свежие помодоры порционно</t>
  </si>
  <si>
    <t xml:space="preserve">День: восьмой       </t>
  </si>
  <si>
    <t>95</t>
  </si>
  <si>
    <t>Борщ с капустой и картофелем со сметаной</t>
  </si>
  <si>
    <t>Запеканка картофельная, фаршированная отварным  мясом говядины</t>
  </si>
  <si>
    <t>840</t>
  </si>
  <si>
    <t>Возрастная категория : с 7 до 11 лет</t>
  </si>
  <si>
    <t>Рассольник Ленинградский со сметаной</t>
  </si>
  <si>
    <t>Сок в ассортименте</t>
  </si>
  <si>
    <t>Шницель рыбный натуральный</t>
  </si>
  <si>
    <t xml:space="preserve">День: девятый     </t>
  </si>
  <si>
    <t>124</t>
  </si>
  <si>
    <t>Суп картофельный с фрикадельками</t>
  </si>
  <si>
    <t>Рис припущенный</t>
  </si>
  <si>
    <t>Тефтели паровые из мяса говядины</t>
  </si>
  <si>
    <t>30</t>
  </si>
  <si>
    <t>Компот из сухофруктов с аск. кис-той</t>
  </si>
  <si>
    <t>Итого за день</t>
  </si>
  <si>
    <t>День: первый</t>
  </si>
  <si>
    <t xml:space="preserve">День: десятый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</si>
</sst>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3">
    <xf numFmtId="0" fontId="0" fillId="0" borderId="0" xfId="0"/>
    <xf numFmtId="0" fontId="2" fillId="0" borderId="0" xfId="0" applyFont="1"/>
    <xf numFmtId="14" fontId="7" fillId="0" borderId="0" xfId="0" applyNumberFormat="1" applyFont="1" applyAlignment="1"/>
    <xf numFmtId="14" fontId="7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7" fillId="0" borderId="1" xfId="0" applyFont="1" applyBorder="1"/>
    <xf numFmtId="0" fontId="7" fillId="0" borderId="0" xfId="0" applyFont="1"/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2" xfId="0" quotePrefix="1" applyFont="1" applyBorder="1"/>
    <xf numFmtId="2" fontId="8" fillId="0" borderId="2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2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9" xfId="0" applyFont="1" applyBorder="1" applyAlignment="1">
      <alignment wrapText="1"/>
    </xf>
    <xf numFmtId="13" fontId="2" fillId="0" borderId="13" xfId="0" applyNumberFormat="1" applyFont="1" applyBorder="1" applyAlignment="1">
      <alignment horizontal="center"/>
    </xf>
    <xf numFmtId="0" fontId="9" fillId="0" borderId="14" xfId="0" applyFont="1" applyBorder="1"/>
    <xf numFmtId="2" fontId="8" fillId="0" borderId="0" xfId="0" applyNumberFormat="1" applyFont="1" applyAlignment="1"/>
    <xf numFmtId="1" fontId="8" fillId="0" borderId="9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3" fontId="2" fillId="0" borderId="2" xfId="0" applyNumberFormat="1" applyFont="1" applyBorder="1" applyAlignment="1">
      <alignment horizontal="center" vertical="center"/>
    </xf>
    <xf numFmtId="13" fontId="2" fillId="0" borderId="9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0" xfId="0" quotePrefix="1" applyFont="1"/>
    <xf numFmtId="2" fontId="8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3" fontId="5" fillId="0" borderId="2" xfId="0" applyNumberFormat="1" applyFont="1" applyBorder="1" applyAlignment="1">
      <alignment horizontal="center"/>
    </xf>
    <xf numFmtId="13" fontId="5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/>
    <xf numFmtId="2" fontId="2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 wrapText="1"/>
    </xf>
    <xf numFmtId="1" fontId="2" fillId="0" borderId="9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 wrapText="1"/>
    </xf>
    <xf numFmtId="0" fontId="2" fillId="0" borderId="13" xfId="0" applyFont="1" applyBorder="1"/>
    <xf numFmtId="0" fontId="7" fillId="0" borderId="14" xfId="0" applyFont="1" applyBorder="1"/>
    <xf numFmtId="1" fontId="7" fillId="0" borderId="14" xfId="0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0" xfId="0" quotePrefix="1" applyFont="1"/>
    <xf numFmtId="2" fontId="5" fillId="0" borderId="8" xfId="0" applyNumberFormat="1" applyFont="1" applyBorder="1"/>
    <xf numFmtId="2" fontId="5" fillId="0" borderId="6" xfId="0" applyNumberFormat="1" applyFont="1" applyBorder="1"/>
    <xf numFmtId="0" fontId="5" fillId="0" borderId="2" xfId="0" applyFont="1" applyBorder="1" applyAlignment="1">
      <alignment horizontal="right"/>
    </xf>
    <xf numFmtId="0" fontId="5" fillId="0" borderId="2" xfId="0" applyFont="1" applyBorder="1"/>
    <xf numFmtId="49" fontId="5" fillId="0" borderId="2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wrapText="1"/>
    </xf>
    <xf numFmtId="1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3" xfId="0" applyFont="1" applyBorder="1"/>
    <xf numFmtId="0" fontId="6" fillId="0" borderId="14" xfId="0" applyFont="1" applyBorder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" fontId="8" fillId="0" borderId="2" xfId="0" applyNumberFormat="1" applyFont="1" applyBorder="1"/>
    <xf numFmtId="14" fontId="6" fillId="0" borderId="0" xfId="0" applyNumberFormat="1" applyFont="1" applyAlignment="1"/>
    <xf numFmtId="0" fontId="6" fillId="0" borderId="0" xfId="0" applyFont="1"/>
    <xf numFmtId="0" fontId="6" fillId="0" borderId="0" xfId="0" applyFont="1"/>
    <xf numFmtId="2" fontId="5" fillId="0" borderId="2" xfId="0" applyNumberFormat="1" applyFont="1" applyBorder="1"/>
    <xf numFmtId="49" fontId="5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right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13" fontId="5" fillId="0" borderId="2" xfId="0" applyNumberFormat="1" applyFont="1" applyBorder="1" applyAlignment="1">
      <alignment horizontal="center" vertical="center"/>
    </xf>
    <xf numFmtId="13" fontId="5" fillId="0" borderId="9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0" xfId="0" applyFont="1" applyBorder="1"/>
    <xf numFmtId="1" fontId="7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" xfId="0" applyFont="1" applyBorder="1"/>
    <xf numFmtId="0" fontId="7" fillId="0" borderId="2" xfId="0" applyFont="1" applyBorder="1"/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5" fillId="0" borderId="2" xfId="0" applyNumberFormat="1" applyFont="1" applyBorder="1" applyAlignment="1">
      <alignment horizontal="right"/>
    </xf>
    <xf numFmtId="49" fontId="7" fillId="0" borderId="14" xfId="0" applyNumberFormat="1" applyFont="1" applyBorder="1"/>
    <xf numFmtId="2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0" fontId="9" fillId="0" borderId="10" xfId="0" quotePrefix="1" applyFont="1" applyBorder="1"/>
    <xf numFmtId="2" fontId="8" fillId="0" borderId="11" xfId="0" applyNumberFormat="1" applyFont="1" applyBorder="1"/>
    <xf numFmtId="2" fontId="8" fillId="0" borderId="0" xfId="0" applyNumberFormat="1" applyFont="1" applyBorder="1"/>
    <xf numFmtId="2" fontId="8" fillId="0" borderId="12" xfId="0" applyNumberFormat="1" applyFont="1" applyBorder="1"/>
    <xf numFmtId="2" fontId="5" fillId="0" borderId="9" xfId="0" applyNumberFormat="1" applyFont="1" applyBorder="1" applyAlignment="1">
      <alignment wrapText="1"/>
    </xf>
    <xf numFmtId="0" fontId="2" fillId="0" borderId="0" xfId="0" applyFont="1" applyBorder="1"/>
    <xf numFmtId="0" fontId="7" fillId="0" borderId="0" xfId="0" applyFont="1" applyAlignment="1"/>
    <xf numFmtId="0" fontId="7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1" fillId="0" borderId="2" xfId="0" quotePrefix="1" applyFont="1" applyBorder="1"/>
    <xf numFmtId="2" fontId="10" fillId="0" borderId="2" xfId="0" applyNumberFormat="1" applyFont="1" applyBorder="1"/>
    <xf numFmtId="2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workbookViewId="0">
      <selection activeCell="B5" sqref="B5"/>
    </sheetView>
  </sheetViews>
  <sheetFormatPr defaultRowHeight="15" x14ac:dyDescent="0.25"/>
  <cols>
    <col min="2" max="2" width="44.5703125" customWidth="1"/>
    <col min="5" max="5" width="2.42578125" customWidth="1"/>
    <col min="7" max="7" width="0.42578125" customWidth="1"/>
    <col min="8" max="8" width="10" customWidth="1"/>
    <col min="9" max="9" width="9.5703125" customWidth="1"/>
    <col min="10" max="10" width="8.140625" customWidth="1"/>
    <col min="11" max="12" width="8" customWidth="1"/>
    <col min="13" max="13" width="7.7109375" customWidth="1"/>
    <col min="14" max="14" width="7.85546875" customWidth="1"/>
    <col min="15" max="15" width="6.85546875" customWidth="1"/>
    <col min="16" max="16" width="7.5703125" customWidth="1"/>
    <col min="17" max="17" width="7.28515625" customWidth="1"/>
  </cols>
  <sheetData>
    <row r="1" spans="1:18" ht="20.25" x14ac:dyDescent="0.25">
      <c r="A1" s="47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3" spans="1:18" ht="18.75" x14ac:dyDescent="0.3">
      <c r="A3" s="46" t="s">
        <v>110</v>
      </c>
      <c r="B3" s="46"/>
      <c r="D3" s="46" t="s">
        <v>33</v>
      </c>
    </row>
    <row r="4" spans="1:18" ht="18.75" x14ac:dyDescent="0.3">
      <c r="A4" s="46" t="s">
        <v>32</v>
      </c>
      <c r="B4" s="46"/>
      <c r="D4" s="46" t="s">
        <v>34</v>
      </c>
    </row>
    <row r="5" spans="1:18" ht="18.75" x14ac:dyDescent="0.3">
      <c r="A5" s="46"/>
      <c r="B5" s="46"/>
    </row>
    <row r="6" spans="1:18" x14ac:dyDescent="0.25">
      <c r="A6" s="9" t="s">
        <v>1</v>
      </c>
      <c r="B6" s="10" t="s">
        <v>2</v>
      </c>
      <c r="C6" s="11" t="s">
        <v>3</v>
      </c>
      <c r="D6" s="12" t="s">
        <v>4</v>
      </c>
      <c r="E6" s="13"/>
      <c r="F6" s="12" t="s">
        <v>5</v>
      </c>
      <c r="G6" s="13"/>
      <c r="H6" s="11" t="s">
        <v>6</v>
      </c>
      <c r="I6" s="12" t="s">
        <v>7</v>
      </c>
      <c r="J6" s="14" t="s">
        <v>8</v>
      </c>
      <c r="K6" s="14"/>
      <c r="L6" s="14"/>
      <c r="M6" s="14"/>
      <c r="N6" s="14" t="s">
        <v>9</v>
      </c>
      <c r="O6" s="14"/>
      <c r="P6" s="14"/>
      <c r="Q6" s="14"/>
      <c r="R6" s="14"/>
    </row>
    <row r="7" spans="1:18" x14ac:dyDescent="0.25">
      <c r="A7" s="16"/>
      <c r="B7" s="10"/>
      <c r="C7" s="11"/>
      <c r="D7" s="17"/>
      <c r="E7" s="18"/>
      <c r="F7" s="17"/>
      <c r="G7" s="18"/>
      <c r="H7" s="11"/>
      <c r="I7" s="17"/>
      <c r="J7" s="19" t="s">
        <v>10</v>
      </c>
      <c r="K7" s="19" t="s">
        <v>11</v>
      </c>
      <c r="L7" s="19" t="s">
        <v>12</v>
      </c>
      <c r="M7" s="19" t="s">
        <v>13</v>
      </c>
      <c r="N7" s="19" t="s">
        <v>14</v>
      </c>
      <c r="O7" s="19" t="s">
        <v>15</v>
      </c>
      <c r="P7" s="19" t="s">
        <v>16</v>
      </c>
      <c r="Q7" s="19" t="s">
        <v>17</v>
      </c>
      <c r="R7" s="19" t="s">
        <v>18</v>
      </c>
    </row>
    <row r="8" spans="1:18" ht="20.25" x14ac:dyDescent="0.3">
      <c r="A8" s="20"/>
      <c r="B8" s="21" t="s">
        <v>19</v>
      </c>
      <c r="C8" s="22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</row>
    <row r="9" spans="1:18" ht="27.75" customHeight="1" x14ac:dyDescent="0.3">
      <c r="A9" s="41" t="s">
        <v>20</v>
      </c>
      <c r="B9" s="23" t="s">
        <v>21</v>
      </c>
      <c r="C9" s="27">
        <v>100</v>
      </c>
      <c r="D9" s="28">
        <v>0.7</v>
      </c>
      <c r="E9" s="28"/>
      <c r="F9" s="28">
        <v>0.1</v>
      </c>
      <c r="G9" s="28"/>
      <c r="H9" s="29">
        <v>1.9</v>
      </c>
      <c r="I9" s="29">
        <v>11</v>
      </c>
      <c r="J9" s="30">
        <v>17.8</v>
      </c>
      <c r="K9" s="30">
        <v>14.1</v>
      </c>
      <c r="L9" s="30">
        <v>30.3</v>
      </c>
      <c r="M9" s="30">
        <v>0.51</v>
      </c>
      <c r="N9" s="30">
        <v>0.1</v>
      </c>
      <c r="O9" s="30">
        <v>0</v>
      </c>
      <c r="P9" s="30">
        <v>0.03</v>
      </c>
      <c r="Q9" s="30">
        <v>0.02</v>
      </c>
      <c r="R9" s="30">
        <v>3.5</v>
      </c>
    </row>
    <row r="10" spans="1:18" ht="40.5" customHeight="1" x14ac:dyDescent="0.3">
      <c r="A10" s="42">
        <v>123</v>
      </c>
      <c r="B10" s="23" t="s">
        <v>22</v>
      </c>
      <c r="C10" s="27">
        <v>250</v>
      </c>
      <c r="D10" s="28">
        <v>8.75</v>
      </c>
      <c r="E10" s="28"/>
      <c r="F10" s="28">
        <v>11.4</v>
      </c>
      <c r="G10" s="28"/>
      <c r="H10" s="29">
        <v>13.5</v>
      </c>
      <c r="I10" s="29">
        <v>191.5</v>
      </c>
      <c r="J10" s="30">
        <v>31.15</v>
      </c>
      <c r="K10" s="30">
        <v>34.72</v>
      </c>
      <c r="L10" s="30">
        <v>152.5</v>
      </c>
      <c r="M10" s="30">
        <v>1.1299999999999999</v>
      </c>
      <c r="N10" s="30">
        <v>0.2</v>
      </c>
      <c r="O10" s="30">
        <v>15</v>
      </c>
      <c r="P10" s="30">
        <v>0.09</v>
      </c>
      <c r="Q10" s="30">
        <v>0.09</v>
      </c>
      <c r="R10" s="30">
        <v>7.95</v>
      </c>
    </row>
    <row r="11" spans="1:18" ht="39.75" customHeight="1" x14ac:dyDescent="0.3">
      <c r="A11" s="43">
        <v>256</v>
      </c>
      <c r="B11" s="23" t="s">
        <v>23</v>
      </c>
      <c r="C11" s="27">
        <v>180</v>
      </c>
      <c r="D11" s="28">
        <v>6.66</v>
      </c>
      <c r="E11" s="28"/>
      <c r="F11" s="28">
        <v>0.54</v>
      </c>
      <c r="G11" s="28"/>
      <c r="H11" s="29">
        <v>35.5</v>
      </c>
      <c r="I11" s="29">
        <v>228.42</v>
      </c>
      <c r="J11" s="30">
        <v>16.5</v>
      </c>
      <c r="K11" s="30">
        <v>10.7</v>
      </c>
      <c r="L11" s="30">
        <v>54.5</v>
      </c>
      <c r="M11" s="30">
        <v>1.29</v>
      </c>
      <c r="N11" s="30">
        <v>1</v>
      </c>
      <c r="O11" s="30">
        <v>41.2</v>
      </c>
      <c r="P11" s="30">
        <v>0.06</v>
      </c>
      <c r="Q11" s="30">
        <v>0.06</v>
      </c>
      <c r="R11" s="30">
        <v>0</v>
      </c>
    </row>
    <row r="12" spans="1:18" ht="27" customHeight="1" x14ac:dyDescent="0.3">
      <c r="A12" s="43">
        <v>367</v>
      </c>
      <c r="B12" s="23" t="s">
        <v>24</v>
      </c>
      <c r="C12" s="27">
        <v>125</v>
      </c>
      <c r="D12" s="28">
        <v>17</v>
      </c>
      <c r="E12" s="28"/>
      <c r="F12" s="28">
        <v>18</v>
      </c>
      <c r="G12" s="28"/>
      <c r="H12" s="29">
        <v>3</v>
      </c>
      <c r="I12" s="29">
        <v>242</v>
      </c>
      <c r="J12" s="30">
        <v>28</v>
      </c>
      <c r="K12" s="30">
        <v>20</v>
      </c>
      <c r="L12" s="30">
        <v>80</v>
      </c>
      <c r="M12" s="30">
        <v>1.43</v>
      </c>
      <c r="N12" s="30">
        <v>0.7</v>
      </c>
      <c r="O12" s="30">
        <v>115.7</v>
      </c>
      <c r="P12" s="30">
        <v>0.04</v>
      </c>
      <c r="Q12" s="30">
        <v>0</v>
      </c>
      <c r="R12" s="30">
        <v>1</v>
      </c>
    </row>
    <row r="13" spans="1:18" ht="28.5" customHeight="1" x14ac:dyDescent="0.3">
      <c r="A13" s="43">
        <v>486</v>
      </c>
      <c r="B13" s="23" t="s">
        <v>25</v>
      </c>
      <c r="C13" s="27">
        <v>200</v>
      </c>
      <c r="D13" s="28">
        <v>0.31</v>
      </c>
      <c r="E13" s="28"/>
      <c r="F13" s="28">
        <v>0.2</v>
      </c>
      <c r="G13" s="28"/>
      <c r="H13" s="29">
        <v>14.2</v>
      </c>
      <c r="I13" s="29">
        <v>60</v>
      </c>
      <c r="J13" s="30">
        <v>13.5</v>
      </c>
      <c r="K13" s="30">
        <v>5.9</v>
      </c>
      <c r="L13" s="30">
        <v>8</v>
      </c>
      <c r="M13" s="30">
        <v>1.2</v>
      </c>
      <c r="N13" s="30">
        <v>0.1</v>
      </c>
      <c r="O13" s="30">
        <v>0</v>
      </c>
      <c r="P13" s="30">
        <v>0.02</v>
      </c>
      <c r="Q13" s="30">
        <v>0</v>
      </c>
      <c r="R13" s="30">
        <v>3.3</v>
      </c>
    </row>
    <row r="14" spans="1:18" ht="27.75" customHeight="1" x14ac:dyDescent="0.3">
      <c r="A14" s="44" t="s">
        <v>26</v>
      </c>
      <c r="B14" s="23" t="s">
        <v>27</v>
      </c>
      <c r="C14" s="27">
        <v>40</v>
      </c>
      <c r="D14" s="28">
        <v>3.32</v>
      </c>
      <c r="E14" s="28"/>
      <c r="F14" s="28">
        <v>0.6</v>
      </c>
      <c r="G14" s="28"/>
      <c r="H14" s="29">
        <v>16.7</v>
      </c>
      <c r="I14" s="29">
        <v>86.89</v>
      </c>
      <c r="J14" s="30">
        <v>17.5</v>
      </c>
      <c r="K14" s="30">
        <v>16</v>
      </c>
      <c r="L14" s="30">
        <v>1.92</v>
      </c>
      <c r="M14" s="30">
        <v>1.95</v>
      </c>
      <c r="N14" s="30">
        <v>0</v>
      </c>
      <c r="O14" s="30">
        <v>0</v>
      </c>
      <c r="P14" s="30">
        <v>0.15</v>
      </c>
      <c r="Q14" s="30">
        <v>0.06</v>
      </c>
      <c r="R14" s="30">
        <v>0</v>
      </c>
    </row>
    <row r="15" spans="1:18" ht="26.25" customHeight="1" thickBot="1" x14ac:dyDescent="0.35">
      <c r="A15" s="45" t="s">
        <v>28</v>
      </c>
      <c r="B15" s="31" t="s">
        <v>29</v>
      </c>
      <c r="C15" s="35">
        <v>50</v>
      </c>
      <c r="D15" s="28">
        <v>3.08</v>
      </c>
      <c r="E15" s="28"/>
      <c r="F15" s="28">
        <v>0.44</v>
      </c>
      <c r="G15" s="28"/>
      <c r="H15" s="29">
        <v>19.16</v>
      </c>
      <c r="I15" s="29">
        <v>94.4</v>
      </c>
      <c r="J15" s="30">
        <v>9.1999999999999993</v>
      </c>
      <c r="K15" s="30">
        <v>0.15</v>
      </c>
      <c r="L15" s="30">
        <v>1.92</v>
      </c>
      <c r="M15" s="30">
        <v>0.84</v>
      </c>
      <c r="N15" s="30">
        <v>0</v>
      </c>
      <c r="O15" s="30">
        <v>0</v>
      </c>
      <c r="P15" s="30">
        <v>0</v>
      </c>
      <c r="Q15" s="30">
        <v>0.06</v>
      </c>
      <c r="R15" s="30">
        <v>0</v>
      </c>
    </row>
    <row r="16" spans="1:18" ht="21" thickBot="1" x14ac:dyDescent="0.35">
      <c r="A16" s="32"/>
      <c r="B16" s="33" t="s">
        <v>30</v>
      </c>
      <c r="C16" s="36">
        <f>C9+C10+C11+C12+C13+C14+C15</f>
        <v>945</v>
      </c>
      <c r="D16" s="37">
        <f>SUM(D9:D15)</f>
        <v>39.82</v>
      </c>
      <c r="E16" s="37"/>
      <c r="F16" s="37">
        <v>31.12</v>
      </c>
      <c r="G16" s="37"/>
      <c r="H16" s="38">
        <f>SUM(H9:H15)</f>
        <v>103.96</v>
      </c>
      <c r="I16" s="38">
        <f>SUM(I9:I15)</f>
        <v>914.20999999999992</v>
      </c>
      <c r="J16" s="39">
        <f>SUM(J9:J15)</f>
        <v>133.65</v>
      </c>
      <c r="K16" s="39">
        <f>SUM(K9:K15)</f>
        <v>101.57000000000001</v>
      </c>
      <c r="L16" s="39">
        <f>SUM(L9:L15)</f>
        <v>329.14000000000004</v>
      </c>
      <c r="M16" s="39">
        <f>SUM(M9:M15)</f>
        <v>8.35</v>
      </c>
      <c r="N16" s="39">
        <f>SUM(N9:N15)</f>
        <v>2.1</v>
      </c>
      <c r="O16" s="39">
        <f>SUM(O9:O15)</f>
        <v>171.9</v>
      </c>
      <c r="P16" s="39">
        <f>SUM(P9:P15)</f>
        <v>0.39</v>
      </c>
      <c r="Q16" s="39">
        <f>SUM(Q9:Q15)</f>
        <v>0.28999999999999998</v>
      </c>
      <c r="R16" s="40">
        <f>SUM(R9:R15)</f>
        <v>15.75</v>
      </c>
    </row>
  </sheetData>
  <mergeCells count="26">
    <mergeCell ref="A1:R1"/>
    <mergeCell ref="N6:R6"/>
    <mergeCell ref="D9:E9"/>
    <mergeCell ref="F9:G9"/>
    <mergeCell ref="D10:E10"/>
    <mergeCell ref="F10:G10"/>
    <mergeCell ref="D6:E7"/>
    <mergeCell ref="F6:G7"/>
    <mergeCell ref="H6:H7"/>
    <mergeCell ref="I6:I7"/>
    <mergeCell ref="J6:M6"/>
    <mergeCell ref="A6:A7"/>
    <mergeCell ref="B6:B7"/>
    <mergeCell ref="C6:C7"/>
    <mergeCell ref="D14:E14"/>
    <mergeCell ref="F14:G14"/>
    <mergeCell ref="F13:G13"/>
    <mergeCell ref="D13:E13"/>
    <mergeCell ref="D11:E11"/>
    <mergeCell ref="F11:G11"/>
    <mergeCell ref="D12:E12"/>
    <mergeCell ref="F12:G12"/>
    <mergeCell ref="F15:G15"/>
    <mergeCell ref="F16:G16"/>
    <mergeCell ref="D15:E15"/>
    <mergeCell ref="D16:E1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sqref="A1:D1"/>
    </sheetView>
  </sheetViews>
  <sheetFormatPr defaultRowHeight="15" x14ac:dyDescent="0.25"/>
  <cols>
    <col min="2" max="2" width="34.5703125" customWidth="1"/>
    <col min="3" max="3" width="7.85546875" customWidth="1"/>
    <col min="4" max="4" width="8.140625" customWidth="1"/>
    <col min="5" max="5" width="8" customWidth="1"/>
    <col min="6" max="7" width="8.28515625" customWidth="1"/>
    <col min="8" max="8" width="8.140625" customWidth="1"/>
    <col min="9" max="9" width="7.42578125" customWidth="1"/>
    <col min="10" max="10" width="7.7109375" customWidth="1"/>
    <col min="11" max="12" width="7.42578125" customWidth="1"/>
    <col min="13" max="13" width="7.140625" customWidth="1"/>
    <col min="14" max="14" width="7.7109375" customWidth="1"/>
    <col min="15" max="15" width="7.42578125" customWidth="1"/>
  </cols>
  <sheetData>
    <row r="1" spans="1:16" ht="15.75" x14ac:dyDescent="0.25">
      <c r="A1" s="2" t="s">
        <v>111</v>
      </c>
      <c r="B1" s="2"/>
      <c r="C1" s="2"/>
      <c r="D1" s="2"/>
      <c r="E1" s="2" t="s">
        <v>33</v>
      </c>
      <c r="F1" s="2"/>
      <c r="G1" s="2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8"/>
      <c r="B2" s="8"/>
      <c r="C2" s="8"/>
      <c r="D2" s="8"/>
      <c r="E2" s="8"/>
      <c r="F2" s="8"/>
      <c r="G2" s="8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6" t="s">
        <v>47</v>
      </c>
      <c r="B3" s="6"/>
      <c r="C3" s="6"/>
      <c r="D3" s="6"/>
      <c r="E3" s="141" t="s">
        <v>34</v>
      </c>
      <c r="F3" s="141"/>
      <c r="G3" s="141"/>
      <c r="H3" s="1"/>
      <c r="I3" s="1"/>
      <c r="J3" s="1"/>
      <c r="K3" s="1"/>
      <c r="L3" s="1"/>
      <c r="M3" s="1"/>
      <c r="N3" s="1"/>
      <c r="O3" s="1"/>
      <c r="P3" s="1"/>
    </row>
    <row r="4" spans="1:16" ht="15.75" x14ac:dyDescent="0.25">
      <c r="A4" s="1"/>
      <c r="B4" s="1"/>
      <c r="C4" s="1"/>
      <c r="D4" s="1"/>
      <c r="E4" s="163"/>
      <c r="F4" s="163"/>
      <c r="G4" s="163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2.5" customHeight="1" x14ac:dyDescent="0.25">
      <c r="A6" s="64" t="s">
        <v>1</v>
      </c>
      <c r="B6" s="64" t="s">
        <v>2</v>
      </c>
      <c r="C6" s="64" t="s">
        <v>3</v>
      </c>
      <c r="D6" s="64" t="s">
        <v>4</v>
      </c>
      <c r="E6" s="64" t="s">
        <v>5</v>
      </c>
      <c r="F6" s="64" t="s">
        <v>6</v>
      </c>
      <c r="G6" s="64" t="s">
        <v>7</v>
      </c>
      <c r="H6" s="66" t="s">
        <v>8</v>
      </c>
      <c r="I6" s="66"/>
      <c r="J6" s="66"/>
      <c r="K6" s="66"/>
      <c r="L6" s="66" t="s">
        <v>9</v>
      </c>
      <c r="M6" s="66"/>
      <c r="N6" s="66"/>
      <c r="O6" s="66"/>
      <c r="P6" s="66"/>
    </row>
    <row r="7" spans="1:16" ht="20.25" customHeight="1" x14ac:dyDescent="0.25">
      <c r="A7" s="64"/>
      <c r="B7" s="64"/>
      <c r="C7" s="64"/>
      <c r="D7" s="64"/>
      <c r="E7" s="64"/>
      <c r="F7" s="64"/>
      <c r="G7" s="64"/>
      <c r="H7" s="20" t="s">
        <v>10</v>
      </c>
      <c r="I7" s="20" t="s">
        <v>11</v>
      </c>
      <c r="J7" s="20" t="s">
        <v>12</v>
      </c>
      <c r="K7" s="20" t="s">
        <v>13</v>
      </c>
      <c r="L7" s="20" t="s">
        <v>14</v>
      </c>
      <c r="M7" s="20" t="s">
        <v>15</v>
      </c>
      <c r="N7" s="20" t="s">
        <v>16</v>
      </c>
      <c r="O7" s="20" t="s">
        <v>17</v>
      </c>
      <c r="P7" s="20" t="s">
        <v>18</v>
      </c>
    </row>
    <row r="8" spans="1:16" ht="20.25" x14ac:dyDescent="0.3">
      <c r="A8" s="24"/>
      <c r="B8" s="21" t="s">
        <v>19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</row>
    <row r="9" spans="1:16" ht="47.25" customHeight="1" x14ac:dyDescent="0.25">
      <c r="A9" s="53">
        <v>157</v>
      </c>
      <c r="B9" s="99" t="s">
        <v>50</v>
      </c>
      <c r="C9" s="52">
        <v>100</v>
      </c>
      <c r="D9" s="97">
        <v>3</v>
      </c>
      <c r="E9" s="97">
        <v>3.8</v>
      </c>
      <c r="F9" s="97">
        <v>5.3</v>
      </c>
      <c r="G9" s="97">
        <v>67</v>
      </c>
      <c r="H9" s="53">
        <v>19.100000000000001</v>
      </c>
      <c r="I9" s="53">
        <v>18.899999999999999</v>
      </c>
      <c r="J9" s="53">
        <v>57.1</v>
      </c>
      <c r="K9" s="53">
        <v>0.64</v>
      </c>
      <c r="L9" s="53">
        <v>0.25</v>
      </c>
      <c r="M9" s="53">
        <v>19</v>
      </c>
      <c r="N9" s="53">
        <v>0.08</v>
      </c>
      <c r="O9" s="53">
        <v>0.08</v>
      </c>
      <c r="P9" s="53">
        <v>2</v>
      </c>
    </row>
    <row r="10" spans="1:16" ht="42" customHeight="1" x14ac:dyDescent="0.25">
      <c r="A10" s="52" t="s">
        <v>103</v>
      </c>
      <c r="B10" s="99" t="s">
        <v>104</v>
      </c>
      <c r="C10" s="52">
        <v>250</v>
      </c>
      <c r="D10" s="97">
        <v>9.27</v>
      </c>
      <c r="E10" s="97">
        <v>8.15</v>
      </c>
      <c r="F10" s="97">
        <v>14.82</v>
      </c>
      <c r="G10" s="97">
        <v>169.75</v>
      </c>
      <c r="H10" s="53">
        <v>28.7</v>
      </c>
      <c r="I10" s="53">
        <v>38</v>
      </c>
      <c r="J10" s="53">
        <v>146.30000000000001</v>
      </c>
      <c r="K10" s="53">
        <v>2.27</v>
      </c>
      <c r="L10" s="53">
        <v>1.45</v>
      </c>
      <c r="M10" s="53">
        <v>7.1</v>
      </c>
      <c r="N10" s="53">
        <v>0.14000000000000001</v>
      </c>
      <c r="O10" s="53">
        <v>0.09</v>
      </c>
      <c r="P10" s="53">
        <v>10.5</v>
      </c>
    </row>
    <row r="11" spans="1:16" ht="34.5" customHeight="1" x14ac:dyDescent="0.25">
      <c r="A11" s="53">
        <v>386</v>
      </c>
      <c r="B11" s="99" t="s">
        <v>105</v>
      </c>
      <c r="C11" s="52" t="s">
        <v>42</v>
      </c>
      <c r="D11" s="97">
        <v>4.2</v>
      </c>
      <c r="E11" s="97">
        <v>6.5</v>
      </c>
      <c r="F11" s="97">
        <v>34.22</v>
      </c>
      <c r="G11" s="97">
        <v>212</v>
      </c>
      <c r="H11" s="53">
        <v>3.3</v>
      </c>
      <c r="I11" s="53">
        <v>21.9</v>
      </c>
      <c r="J11" s="53">
        <v>70.599999999999994</v>
      </c>
      <c r="K11" s="53">
        <v>0.32</v>
      </c>
      <c r="L11" s="53">
        <v>0.32</v>
      </c>
      <c r="M11" s="53">
        <v>30.8</v>
      </c>
      <c r="N11" s="53">
        <v>0.03</v>
      </c>
      <c r="O11" s="53">
        <v>0.02</v>
      </c>
      <c r="P11" s="53">
        <v>0</v>
      </c>
    </row>
    <row r="12" spans="1:16" ht="53.25" customHeight="1" x14ac:dyDescent="0.25">
      <c r="A12" s="53">
        <v>348</v>
      </c>
      <c r="B12" s="99" t="s">
        <v>106</v>
      </c>
      <c r="C12" s="52" t="s">
        <v>63</v>
      </c>
      <c r="D12" s="97">
        <v>14.2</v>
      </c>
      <c r="E12" s="97">
        <v>12.2</v>
      </c>
      <c r="F12" s="97">
        <v>9.3800000000000008</v>
      </c>
      <c r="G12" s="97">
        <v>204</v>
      </c>
      <c r="H12" s="53">
        <v>34</v>
      </c>
      <c r="I12" s="53">
        <v>15</v>
      </c>
      <c r="J12" s="53">
        <v>107</v>
      </c>
      <c r="K12" s="53">
        <v>1.47</v>
      </c>
      <c r="L12" s="53">
        <v>0.4</v>
      </c>
      <c r="M12" s="53">
        <v>24</v>
      </c>
      <c r="N12" s="53">
        <v>0.06</v>
      </c>
      <c r="O12" s="53">
        <v>0.04</v>
      </c>
      <c r="P12" s="53">
        <v>1.36</v>
      </c>
    </row>
    <row r="13" spans="1:16" ht="30" customHeight="1" x14ac:dyDescent="0.25">
      <c r="A13" s="53">
        <v>419</v>
      </c>
      <c r="B13" s="99" t="s">
        <v>45</v>
      </c>
      <c r="C13" s="52" t="s">
        <v>107</v>
      </c>
      <c r="D13" s="97">
        <v>0.01</v>
      </c>
      <c r="E13" s="97">
        <v>0.98</v>
      </c>
      <c r="F13" s="97">
        <v>1.37</v>
      </c>
      <c r="G13" s="97">
        <v>15.7</v>
      </c>
      <c r="H13" s="53">
        <v>2.6</v>
      </c>
      <c r="I13" s="53">
        <v>2.2999999999999998</v>
      </c>
      <c r="J13" s="53">
        <v>5</v>
      </c>
      <c r="K13" s="53">
        <v>0.12</v>
      </c>
      <c r="L13" s="53">
        <v>0.06</v>
      </c>
      <c r="M13" s="53">
        <v>6</v>
      </c>
      <c r="N13" s="53">
        <v>0</v>
      </c>
      <c r="O13" s="53">
        <v>0</v>
      </c>
      <c r="P13" s="53">
        <v>0.47</v>
      </c>
    </row>
    <row r="14" spans="1:16" ht="49.5" customHeight="1" x14ac:dyDescent="0.25">
      <c r="A14" s="52" t="s">
        <v>64</v>
      </c>
      <c r="B14" s="99" t="s">
        <v>108</v>
      </c>
      <c r="C14" s="97" t="str">
        <f>"200"</f>
        <v>200</v>
      </c>
      <c r="D14" s="97">
        <v>0.6</v>
      </c>
      <c r="E14" s="97">
        <v>0.1</v>
      </c>
      <c r="F14" s="97">
        <v>20.07</v>
      </c>
      <c r="G14" s="97">
        <v>84</v>
      </c>
      <c r="H14" s="53">
        <v>20.100000000000001</v>
      </c>
      <c r="I14" s="53">
        <v>14.4</v>
      </c>
      <c r="J14" s="53">
        <v>19.2</v>
      </c>
      <c r="K14" s="53">
        <v>0.69</v>
      </c>
      <c r="L14" s="53">
        <v>0.4</v>
      </c>
      <c r="M14" s="53">
        <v>0</v>
      </c>
      <c r="N14" s="53">
        <v>0.01</v>
      </c>
      <c r="O14" s="53">
        <v>0</v>
      </c>
      <c r="P14" s="53">
        <v>0.2</v>
      </c>
    </row>
    <row r="15" spans="1:16" ht="34.5" customHeight="1" x14ac:dyDescent="0.25">
      <c r="A15" s="124" t="s">
        <v>28</v>
      </c>
      <c r="B15" s="136" t="s">
        <v>29</v>
      </c>
      <c r="C15" s="126">
        <v>40</v>
      </c>
      <c r="D15" s="97">
        <v>2.64</v>
      </c>
      <c r="E15" s="97">
        <v>0.48</v>
      </c>
      <c r="F15" s="97">
        <v>13.37</v>
      </c>
      <c r="G15" s="97">
        <v>51.84</v>
      </c>
      <c r="H15" s="53">
        <v>14</v>
      </c>
      <c r="I15" s="53">
        <v>15</v>
      </c>
      <c r="J15" s="53">
        <v>2.64</v>
      </c>
      <c r="K15" s="53">
        <v>1.56</v>
      </c>
      <c r="L15" s="53">
        <v>0</v>
      </c>
      <c r="M15" s="53">
        <v>0</v>
      </c>
      <c r="N15" s="53">
        <v>0</v>
      </c>
      <c r="O15" s="53">
        <v>7.0000000000000007E-2</v>
      </c>
      <c r="P15" s="53">
        <v>0</v>
      </c>
    </row>
    <row r="16" spans="1:16" ht="28.5" customHeight="1" x14ac:dyDescent="0.25">
      <c r="A16" s="124" t="s">
        <v>26</v>
      </c>
      <c r="B16" s="136" t="s">
        <v>27</v>
      </c>
      <c r="C16" s="126">
        <v>40</v>
      </c>
      <c r="D16" s="97">
        <v>3.32</v>
      </c>
      <c r="E16" s="97">
        <v>0.6</v>
      </c>
      <c r="F16" s="97">
        <v>16.7</v>
      </c>
      <c r="G16" s="97">
        <v>86.89</v>
      </c>
      <c r="H16" s="53">
        <v>17.5</v>
      </c>
      <c r="I16" s="53">
        <v>16</v>
      </c>
      <c r="J16" s="53">
        <v>1.92</v>
      </c>
      <c r="K16" s="53">
        <v>1.95</v>
      </c>
      <c r="L16" s="53">
        <v>0</v>
      </c>
      <c r="M16" s="53">
        <v>0</v>
      </c>
      <c r="N16" s="53">
        <v>0.15</v>
      </c>
      <c r="O16" s="53">
        <v>0.06</v>
      </c>
      <c r="P16" s="53">
        <v>0</v>
      </c>
    </row>
    <row r="17" spans="1:16" ht="15.75" x14ac:dyDescent="0.25">
      <c r="A17" s="68"/>
      <c r="B17" s="135" t="s">
        <v>109</v>
      </c>
      <c r="C17" s="139" t="s">
        <v>90</v>
      </c>
      <c r="D17" s="131">
        <f>SUM(D9:D16)</f>
        <v>37.24</v>
      </c>
      <c r="E17" s="131">
        <f t="shared" ref="E17:P17" si="0">SUM(E9:E16)</f>
        <v>32.81</v>
      </c>
      <c r="F17" s="131">
        <f t="shared" si="0"/>
        <v>115.23</v>
      </c>
      <c r="G17" s="131">
        <f t="shared" si="0"/>
        <v>891.18000000000006</v>
      </c>
      <c r="H17" s="171">
        <f t="shared" si="0"/>
        <v>139.29999999999998</v>
      </c>
      <c r="I17" s="171">
        <f t="shared" si="0"/>
        <v>141.5</v>
      </c>
      <c r="J17" s="171">
        <f t="shared" si="0"/>
        <v>409.76</v>
      </c>
      <c r="K17" s="171">
        <f t="shared" si="0"/>
        <v>9.02</v>
      </c>
      <c r="L17" s="171">
        <f t="shared" si="0"/>
        <v>2.88</v>
      </c>
      <c r="M17" s="171">
        <f t="shared" si="0"/>
        <v>86.9</v>
      </c>
      <c r="N17" s="171">
        <f t="shared" si="0"/>
        <v>0.47</v>
      </c>
      <c r="O17" s="171">
        <f t="shared" si="0"/>
        <v>0.36</v>
      </c>
      <c r="P17" s="171">
        <f t="shared" si="0"/>
        <v>14.53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sqref="A1:D1"/>
    </sheetView>
  </sheetViews>
  <sheetFormatPr defaultRowHeight="15" x14ac:dyDescent="0.25"/>
  <cols>
    <col min="2" max="2" width="36.28515625" customWidth="1"/>
    <col min="3" max="3" width="8.7109375" customWidth="1"/>
    <col min="4" max="5" width="8.140625" customWidth="1"/>
    <col min="6" max="6" width="8.28515625" customWidth="1"/>
    <col min="7" max="7" width="8" customWidth="1"/>
    <col min="8" max="8" width="7.85546875" customWidth="1"/>
    <col min="9" max="9" width="8.28515625" customWidth="1"/>
    <col min="10" max="10" width="8.140625" customWidth="1"/>
    <col min="11" max="11" width="7.5703125" customWidth="1"/>
    <col min="12" max="12" width="8.5703125" customWidth="1"/>
    <col min="13" max="13" width="8" customWidth="1"/>
    <col min="14" max="14" width="8.28515625" customWidth="1"/>
    <col min="15" max="15" width="8" customWidth="1"/>
    <col min="16" max="16" width="7.7109375" customWidth="1"/>
  </cols>
  <sheetData>
    <row r="1" spans="1:16" ht="18.75" x14ac:dyDescent="0.3">
      <c r="A1" s="2" t="s">
        <v>49</v>
      </c>
      <c r="B1" s="2"/>
      <c r="C1" s="2"/>
      <c r="D1" s="2"/>
      <c r="E1" s="2" t="s">
        <v>48</v>
      </c>
      <c r="F1" s="2"/>
      <c r="G1" s="2"/>
      <c r="H1" s="5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8"/>
      <c r="B2" s="8"/>
      <c r="C2" s="8"/>
      <c r="D2" s="8"/>
      <c r="E2" s="8"/>
      <c r="F2" s="8"/>
      <c r="G2" s="8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6" t="s">
        <v>47</v>
      </c>
      <c r="B3" s="6"/>
      <c r="C3" s="6"/>
      <c r="D3" s="6"/>
      <c r="E3" s="7" t="s">
        <v>34</v>
      </c>
      <c r="F3" s="7"/>
      <c r="G3" s="7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8.7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56" t="s">
        <v>1</v>
      </c>
      <c r="B6" s="57" t="s">
        <v>2</v>
      </c>
      <c r="C6" s="57" t="s">
        <v>36</v>
      </c>
      <c r="D6" s="58" t="s">
        <v>4</v>
      </c>
      <c r="E6" s="58" t="s">
        <v>5</v>
      </c>
      <c r="F6" s="57" t="s">
        <v>6</v>
      </c>
      <c r="G6" s="58" t="s">
        <v>7</v>
      </c>
      <c r="H6" s="59" t="s">
        <v>8</v>
      </c>
      <c r="I6" s="59"/>
      <c r="J6" s="59"/>
      <c r="K6" s="59"/>
      <c r="L6" s="59" t="s">
        <v>9</v>
      </c>
      <c r="M6" s="59"/>
      <c r="N6" s="59"/>
      <c r="O6" s="59"/>
      <c r="P6" s="59"/>
    </row>
    <row r="7" spans="1:16" x14ac:dyDescent="0.25">
      <c r="A7" s="60"/>
      <c r="B7" s="57"/>
      <c r="C7" s="57"/>
      <c r="D7" s="61"/>
      <c r="E7" s="61"/>
      <c r="F7" s="57"/>
      <c r="G7" s="61"/>
      <c r="H7" s="62" t="s">
        <v>10</v>
      </c>
      <c r="I7" s="62" t="s">
        <v>11</v>
      </c>
      <c r="J7" s="62" t="s">
        <v>12</v>
      </c>
      <c r="K7" s="62" t="s">
        <v>13</v>
      </c>
      <c r="L7" s="62" t="s">
        <v>14</v>
      </c>
      <c r="M7" s="62" t="s">
        <v>15</v>
      </c>
      <c r="N7" s="62" t="s">
        <v>16</v>
      </c>
      <c r="O7" s="62" t="s">
        <v>17</v>
      </c>
      <c r="P7" s="62" t="s">
        <v>18</v>
      </c>
    </row>
    <row r="8" spans="1:16" ht="18.75" x14ac:dyDescent="0.3">
      <c r="A8" s="51"/>
      <c r="B8" s="86" t="s">
        <v>19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</row>
    <row r="9" spans="1:16" ht="18.75" x14ac:dyDescent="0.3">
      <c r="A9" s="89"/>
      <c r="B9" s="90"/>
      <c r="C9" s="91"/>
      <c r="D9" s="92"/>
      <c r="E9" s="92"/>
      <c r="F9" s="93"/>
      <c r="G9" s="93"/>
      <c r="H9" s="51"/>
      <c r="I9" s="51"/>
      <c r="J9" s="51"/>
      <c r="K9" s="51"/>
      <c r="L9" s="51"/>
      <c r="M9" s="51"/>
      <c r="N9" s="51"/>
      <c r="O9" s="51"/>
      <c r="P9" s="51"/>
    </row>
    <row r="10" spans="1:16" ht="30.75" customHeight="1" x14ac:dyDescent="0.3">
      <c r="A10" s="51">
        <v>148</v>
      </c>
      <c r="B10" s="94" t="s">
        <v>21</v>
      </c>
      <c r="C10" s="71">
        <v>100</v>
      </c>
      <c r="D10" s="72">
        <v>1.1000000000000001</v>
      </c>
      <c r="E10" s="72">
        <v>0.33</v>
      </c>
      <c r="F10" s="73">
        <v>3.7</v>
      </c>
      <c r="G10" s="73">
        <v>11</v>
      </c>
      <c r="H10" s="74">
        <v>25.5</v>
      </c>
      <c r="I10" s="74">
        <v>13.8</v>
      </c>
      <c r="J10" s="74">
        <v>40.1</v>
      </c>
      <c r="K10" s="74">
        <v>0.51</v>
      </c>
      <c r="L10" s="74">
        <v>1.3</v>
      </c>
      <c r="M10" s="74">
        <v>0</v>
      </c>
      <c r="N10" s="74">
        <v>0.03</v>
      </c>
      <c r="O10" s="74">
        <v>0.02</v>
      </c>
      <c r="P10" s="74">
        <v>25</v>
      </c>
    </row>
    <row r="11" spans="1:16" ht="38.25" customHeight="1" x14ac:dyDescent="0.3">
      <c r="A11" s="52" t="s">
        <v>37</v>
      </c>
      <c r="B11" s="94" t="s">
        <v>38</v>
      </c>
      <c r="C11" s="71" t="s">
        <v>39</v>
      </c>
      <c r="D11" s="72">
        <v>2.7</v>
      </c>
      <c r="E11" s="73">
        <v>2.6</v>
      </c>
      <c r="F11" s="73">
        <v>16.8</v>
      </c>
      <c r="G11" s="73">
        <v>97.75</v>
      </c>
      <c r="H11" s="74">
        <v>22.9</v>
      </c>
      <c r="I11" s="74">
        <v>24.3</v>
      </c>
      <c r="J11" s="74">
        <v>66.5</v>
      </c>
      <c r="K11" s="74">
        <v>1.0900000000000001</v>
      </c>
      <c r="L11" s="74">
        <v>1.4</v>
      </c>
      <c r="M11" s="74">
        <v>1.7</v>
      </c>
      <c r="N11" s="74">
        <v>0.1</v>
      </c>
      <c r="O11" s="74"/>
      <c r="P11" s="74">
        <v>7.8</v>
      </c>
    </row>
    <row r="12" spans="1:16" ht="33" customHeight="1" x14ac:dyDescent="0.25">
      <c r="A12" s="52" t="s">
        <v>40</v>
      </c>
      <c r="B12" s="98" t="s">
        <v>41</v>
      </c>
      <c r="C12" s="71" t="s">
        <v>42</v>
      </c>
      <c r="D12" s="72">
        <v>10.53</v>
      </c>
      <c r="E12" s="73">
        <v>7.92</v>
      </c>
      <c r="F12" s="73">
        <v>46.62</v>
      </c>
      <c r="G12" s="73">
        <v>290.58999999999997</v>
      </c>
      <c r="H12" s="74">
        <v>19.98</v>
      </c>
      <c r="I12" s="74">
        <v>166.32</v>
      </c>
      <c r="J12" s="74">
        <v>246</v>
      </c>
      <c r="K12" s="74">
        <v>5.6</v>
      </c>
      <c r="L12" s="74">
        <v>0.7</v>
      </c>
      <c r="M12" s="74">
        <v>28.8</v>
      </c>
      <c r="N12" s="74">
        <v>0.252</v>
      </c>
      <c r="O12" s="74">
        <v>0</v>
      </c>
      <c r="P12" s="74">
        <v>0</v>
      </c>
    </row>
    <row r="13" spans="1:16" ht="34.5" customHeight="1" x14ac:dyDescent="0.3">
      <c r="A13" s="51">
        <v>372</v>
      </c>
      <c r="B13" s="94" t="s">
        <v>43</v>
      </c>
      <c r="C13" s="75" t="str">
        <f>"100"</f>
        <v>100</v>
      </c>
      <c r="D13" s="69">
        <v>15.43</v>
      </c>
      <c r="E13" s="70">
        <v>9.56</v>
      </c>
      <c r="F13" s="70">
        <v>8.86</v>
      </c>
      <c r="G13" s="70">
        <v>284.3</v>
      </c>
      <c r="H13" s="76">
        <v>40</v>
      </c>
      <c r="I13" s="76">
        <v>18.8</v>
      </c>
      <c r="J13" s="76">
        <v>98</v>
      </c>
      <c r="K13" s="76">
        <v>1.4</v>
      </c>
      <c r="L13" s="76">
        <v>0.57999999999999996</v>
      </c>
      <c r="M13" s="76">
        <v>58.4</v>
      </c>
      <c r="N13" s="76">
        <v>0.08</v>
      </c>
      <c r="O13" s="76">
        <v>0.06</v>
      </c>
      <c r="P13" s="76">
        <v>0.85</v>
      </c>
    </row>
    <row r="14" spans="1:16" ht="28.5" customHeight="1" x14ac:dyDescent="0.3">
      <c r="A14" s="51" t="s">
        <v>44</v>
      </c>
      <c r="B14" s="94" t="s">
        <v>45</v>
      </c>
      <c r="C14" s="75">
        <v>30</v>
      </c>
      <c r="D14" s="69">
        <v>0.33</v>
      </c>
      <c r="E14" s="70">
        <v>0.98</v>
      </c>
      <c r="F14" s="70">
        <v>1.37</v>
      </c>
      <c r="G14" s="70">
        <v>15.57</v>
      </c>
      <c r="H14" s="76">
        <v>2.59</v>
      </c>
      <c r="I14" s="76">
        <v>2.2999999999999998</v>
      </c>
      <c r="J14" s="76">
        <v>5.01</v>
      </c>
      <c r="K14" s="76">
        <v>0.12</v>
      </c>
      <c r="L14" s="76">
        <v>6.3E-2</v>
      </c>
      <c r="M14" s="76">
        <v>6</v>
      </c>
      <c r="N14" s="76">
        <v>4.0000000000000001E-3</v>
      </c>
      <c r="O14" s="76">
        <v>0</v>
      </c>
      <c r="P14" s="76">
        <v>0.47</v>
      </c>
    </row>
    <row r="15" spans="1:16" ht="38.25" customHeight="1" x14ac:dyDescent="0.25">
      <c r="A15" s="53">
        <v>496</v>
      </c>
      <c r="B15" s="99" t="s">
        <v>46</v>
      </c>
      <c r="C15" s="71" t="str">
        <f>"200"</f>
        <v>200</v>
      </c>
      <c r="D15" s="72">
        <v>0.7</v>
      </c>
      <c r="E15" s="73">
        <v>0.3</v>
      </c>
      <c r="F15" s="73">
        <v>18.3</v>
      </c>
      <c r="G15" s="73">
        <v>78</v>
      </c>
      <c r="H15" s="74">
        <v>11.9</v>
      </c>
      <c r="I15" s="74">
        <v>3.2</v>
      </c>
      <c r="J15" s="74">
        <v>3.2</v>
      </c>
      <c r="K15" s="74">
        <v>0.61</v>
      </c>
      <c r="L15" s="74">
        <v>0.8</v>
      </c>
      <c r="M15" s="74">
        <v>0</v>
      </c>
      <c r="N15" s="74">
        <v>0.01</v>
      </c>
      <c r="O15" s="74">
        <v>0</v>
      </c>
      <c r="P15" s="74">
        <v>80</v>
      </c>
    </row>
    <row r="16" spans="1:16" ht="39.75" customHeight="1" x14ac:dyDescent="0.3">
      <c r="A16" s="54" t="s">
        <v>28</v>
      </c>
      <c r="B16" s="100" t="s">
        <v>29</v>
      </c>
      <c r="C16" s="75">
        <v>50</v>
      </c>
      <c r="D16" s="69">
        <v>3.08</v>
      </c>
      <c r="E16" s="70">
        <v>0.44</v>
      </c>
      <c r="F16" s="70">
        <v>19.16</v>
      </c>
      <c r="G16" s="70">
        <v>118</v>
      </c>
      <c r="H16" s="76">
        <v>9.1999999999999993</v>
      </c>
      <c r="I16" s="76">
        <v>0.15</v>
      </c>
      <c r="J16" s="76">
        <v>1.92</v>
      </c>
      <c r="K16" s="76">
        <v>0.84</v>
      </c>
      <c r="L16" s="76">
        <v>0</v>
      </c>
      <c r="M16" s="76">
        <v>0</v>
      </c>
      <c r="N16" s="76">
        <v>0</v>
      </c>
      <c r="O16" s="76">
        <v>0.06</v>
      </c>
      <c r="P16" s="76">
        <v>0</v>
      </c>
    </row>
    <row r="17" spans="1:16" ht="35.25" customHeight="1" thickBot="1" x14ac:dyDescent="0.35">
      <c r="A17" s="55" t="s">
        <v>26</v>
      </c>
      <c r="B17" s="101" t="s">
        <v>27</v>
      </c>
      <c r="C17" s="77">
        <v>40</v>
      </c>
      <c r="D17" s="78">
        <v>3.32</v>
      </c>
      <c r="E17" s="79">
        <v>0.6</v>
      </c>
      <c r="F17" s="79">
        <v>16.7</v>
      </c>
      <c r="G17" s="79">
        <v>84</v>
      </c>
      <c r="H17" s="80">
        <v>17.5</v>
      </c>
      <c r="I17" s="80">
        <v>16</v>
      </c>
      <c r="J17" s="80">
        <v>1.92</v>
      </c>
      <c r="K17" s="80">
        <v>1.95</v>
      </c>
      <c r="L17" s="80">
        <v>0</v>
      </c>
      <c r="M17" s="80">
        <v>0</v>
      </c>
      <c r="N17" s="80">
        <v>0.15</v>
      </c>
      <c r="O17" s="80">
        <v>0.06</v>
      </c>
      <c r="P17" s="80">
        <v>0</v>
      </c>
    </row>
    <row r="18" spans="1:16" ht="19.5" thickBot="1" x14ac:dyDescent="0.35">
      <c r="A18" s="102"/>
      <c r="B18" s="103" t="s">
        <v>30</v>
      </c>
      <c r="C18" s="83">
        <f>C10+C11+C12+C13+C14+C15+C16+C17</f>
        <v>950</v>
      </c>
      <c r="D18" s="84">
        <f>SUM(D10:D17)</f>
        <v>37.19</v>
      </c>
      <c r="E18" s="84">
        <f t="shared" ref="E18:P18" si="0">SUM(E10:E17)</f>
        <v>22.730000000000004</v>
      </c>
      <c r="F18" s="84">
        <f t="shared" si="0"/>
        <v>131.51</v>
      </c>
      <c r="G18" s="84">
        <f t="shared" si="0"/>
        <v>979.21</v>
      </c>
      <c r="H18" s="84">
        <f t="shared" si="0"/>
        <v>149.57</v>
      </c>
      <c r="I18" s="84">
        <f t="shared" si="0"/>
        <v>244.87</v>
      </c>
      <c r="J18" s="84">
        <f t="shared" si="0"/>
        <v>462.65000000000003</v>
      </c>
      <c r="K18" s="84">
        <f t="shared" si="0"/>
        <v>12.119999999999997</v>
      </c>
      <c r="L18" s="84">
        <f t="shared" si="0"/>
        <v>4.843</v>
      </c>
      <c r="M18" s="84">
        <f t="shared" si="0"/>
        <v>94.9</v>
      </c>
      <c r="N18" s="84">
        <f t="shared" si="0"/>
        <v>0.626</v>
      </c>
      <c r="O18" s="84">
        <f t="shared" si="0"/>
        <v>0.2</v>
      </c>
      <c r="P18" s="85">
        <f t="shared" si="0"/>
        <v>114.12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10" sqref="B10:B16"/>
    </sheetView>
  </sheetViews>
  <sheetFormatPr defaultRowHeight="15" x14ac:dyDescent="0.25"/>
  <cols>
    <col min="2" max="2" width="36.5703125" customWidth="1"/>
    <col min="3" max="3" width="8.7109375" customWidth="1"/>
    <col min="4" max="4" width="8.28515625" customWidth="1"/>
    <col min="5" max="5" width="8" customWidth="1"/>
    <col min="6" max="6" width="8.5703125" customWidth="1"/>
    <col min="7" max="7" width="8.140625" customWidth="1"/>
    <col min="8" max="8" width="8.42578125" customWidth="1"/>
    <col min="9" max="10" width="8" customWidth="1"/>
    <col min="11" max="11" width="8.28515625" customWidth="1"/>
    <col min="12" max="12" width="8" customWidth="1"/>
    <col min="13" max="13" width="7.7109375" customWidth="1"/>
    <col min="14" max="14" width="8" customWidth="1"/>
    <col min="15" max="15" width="8.140625" customWidth="1"/>
  </cols>
  <sheetData>
    <row r="1" spans="1:16" ht="18.75" x14ac:dyDescent="0.3">
      <c r="A1" s="108" t="s">
        <v>55</v>
      </c>
      <c r="B1" s="108"/>
      <c r="C1" s="108"/>
      <c r="D1" s="108"/>
      <c r="E1" s="108" t="s">
        <v>33</v>
      </c>
      <c r="F1" s="108"/>
      <c r="G1" s="108"/>
      <c r="H1" s="5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109"/>
      <c r="B2" s="109"/>
      <c r="C2" s="109"/>
      <c r="D2" s="109"/>
      <c r="E2" s="109"/>
      <c r="F2" s="109"/>
      <c r="G2" s="109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110" t="s">
        <v>47</v>
      </c>
      <c r="B3" s="110"/>
      <c r="C3" s="110"/>
      <c r="D3" s="110"/>
      <c r="E3" s="129" t="s">
        <v>0</v>
      </c>
      <c r="F3" s="129"/>
      <c r="G3" s="129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8.7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.75" x14ac:dyDescent="0.25">
      <c r="A6" s="63" t="s">
        <v>1</v>
      </c>
      <c r="B6" s="64" t="s">
        <v>2</v>
      </c>
      <c r="C6" s="64" t="s">
        <v>3</v>
      </c>
      <c r="D6" s="65" t="s">
        <v>4</v>
      </c>
      <c r="E6" s="65" t="s">
        <v>5</v>
      </c>
      <c r="F6" s="64" t="s">
        <v>6</v>
      </c>
      <c r="G6" s="65" t="s">
        <v>7</v>
      </c>
      <c r="H6" s="66" t="s">
        <v>8</v>
      </c>
      <c r="I6" s="66"/>
      <c r="J6" s="66"/>
      <c r="K6" s="66"/>
      <c r="L6" s="66" t="s">
        <v>9</v>
      </c>
      <c r="M6" s="66"/>
      <c r="N6" s="66"/>
      <c r="O6" s="66"/>
      <c r="P6" s="66"/>
    </row>
    <row r="7" spans="1:16" ht="15.75" x14ac:dyDescent="0.25">
      <c r="A7" s="67"/>
      <c r="B7" s="64"/>
      <c r="C7" s="120"/>
      <c r="D7" s="121"/>
      <c r="E7" s="121"/>
      <c r="F7" s="120"/>
      <c r="G7" s="121"/>
      <c r="H7" s="122" t="s">
        <v>10</v>
      </c>
      <c r="I7" s="122" t="s">
        <v>11</v>
      </c>
      <c r="J7" s="122" t="s">
        <v>12</v>
      </c>
      <c r="K7" s="122" t="s">
        <v>13</v>
      </c>
      <c r="L7" s="122" t="s">
        <v>14</v>
      </c>
      <c r="M7" s="122" t="s">
        <v>15</v>
      </c>
      <c r="N7" s="122" t="s">
        <v>16</v>
      </c>
      <c r="O7" s="122" t="s">
        <v>17</v>
      </c>
      <c r="P7" s="122" t="s">
        <v>18</v>
      </c>
    </row>
    <row r="8" spans="1:16" ht="18.75" x14ac:dyDescent="0.3">
      <c r="A8" s="15"/>
      <c r="B8" s="86" t="s">
        <v>19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6" ht="18.75" x14ac:dyDescent="0.3">
      <c r="A9" s="112"/>
      <c r="B9" s="90"/>
      <c r="C9" s="113"/>
      <c r="D9" s="93"/>
      <c r="E9" s="93"/>
      <c r="F9" s="93"/>
      <c r="G9" s="93"/>
      <c r="H9" s="51"/>
      <c r="I9" s="51"/>
      <c r="J9" s="51"/>
      <c r="K9" s="51"/>
      <c r="L9" s="51"/>
      <c r="M9" s="51"/>
      <c r="N9" s="51"/>
      <c r="O9" s="51"/>
      <c r="P9" s="51"/>
    </row>
    <row r="10" spans="1:16" ht="37.5" customHeight="1" x14ac:dyDescent="0.25">
      <c r="A10" s="53">
        <v>157</v>
      </c>
      <c r="B10" s="132" t="s">
        <v>50</v>
      </c>
      <c r="C10" s="95">
        <v>100</v>
      </c>
      <c r="D10" s="97">
        <v>3</v>
      </c>
      <c r="E10" s="97">
        <v>3.8</v>
      </c>
      <c r="F10" s="97">
        <v>5.3</v>
      </c>
      <c r="G10" s="97">
        <v>67</v>
      </c>
      <c r="H10" s="53">
        <v>19.100000000000001</v>
      </c>
      <c r="I10" s="53">
        <v>18.899999999999999</v>
      </c>
      <c r="J10" s="53">
        <v>57.1</v>
      </c>
      <c r="K10" s="53">
        <v>0.64</v>
      </c>
      <c r="L10" s="53">
        <v>0.25</v>
      </c>
      <c r="M10" s="53">
        <v>19</v>
      </c>
      <c r="N10" s="53">
        <v>0.08</v>
      </c>
      <c r="O10" s="53">
        <v>0.08</v>
      </c>
      <c r="P10" s="53">
        <v>2</v>
      </c>
    </row>
    <row r="11" spans="1:16" ht="49.5" customHeight="1" x14ac:dyDescent="0.25">
      <c r="A11" s="52" t="s">
        <v>51</v>
      </c>
      <c r="B11" s="132" t="s">
        <v>52</v>
      </c>
      <c r="C11" s="95" t="s">
        <v>39</v>
      </c>
      <c r="D11" s="97">
        <v>4.0999999999999996</v>
      </c>
      <c r="E11" s="97">
        <v>24.5</v>
      </c>
      <c r="F11" s="97">
        <v>9.3000000000000007</v>
      </c>
      <c r="G11" s="97">
        <v>90.6</v>
      </c>
      <c r="H11" s="53">
        <v>123</v>
      </c>
      <c r="I11" s="53">
        <v>28</v>
      </c>
      <c r="J11" s="53">
        <v>103</v>
      </c>
      <c r="K11" s="53">
        <v>1</v>
      </c>
      <c r="L11" s="53">
        <v>2.8</v>
      </c>
      <c r="M11" s="53">
        <v>160</v>
      </c>
      <c r="N11" s="53">
        <v>0.13</v>
      </c>
      <c r="O11" s="53">
        <v>0.11</v>
      </c>
      <c r="P11" s="53">
        <v>12.3</v>
      </c>
    </row>
    <row r="12" spans="1:16" ht="30" customHeight="1" x14ac:dyDescent="0.25">
      <c r="A12" s="53">
        <v>385</v>
      </c>
      <c r="B12" s="132" t="s">
        <v>53</v>
      </c>
      <c r="C12" s="95">
        <v>180</v>
      </c>
      <c r="D12" s="97">
        <v>4.5199999999999996</v>
      </c>
      <c r="E12" s="97">
        <v>6.52</v>
      </c>
      <c r="F12" s="97">
        <v>46.62</v>
      </c>
      <c r="G12" s="97">
        <v>263.16000000000003</v>
      </c>
      <c r="H12" s="53">
        <v>8.64</v>
      </c>
      <c r="I12" s="53">
        <v>31.86</v>
      </c>
      <c r="J12" s="53">
        <v>97.01</v>
      </c>
      <c r="K12" s="53">
        <v>1E-3</v>
      </c>
      <c r="L12" s="53">
        <v>0.32</v>
      </c>
      <c r="M12" s="53">
        <v>28.8</v>
      </c>
      <c r="N12" s="53">
        <v>0.04</v>
      </c>
      <c r="O12" s="53">
        <v>0.04</v>
      </c>
      <c r="P12" s="53">
        <v>0</v>
      </c>
    </row>
    <row r="13" spans="1:16" ht="39.75" customHeight="1" x14ac:dyDescent="0.25">
      <c r="A13" s="53">
        <v>307</v>
      </c>
      <c r="B13" s="132" t="s">
        <v>56</v>
      </c>
      <c r="C13" s="95">
        <v>100</v>
      </c>
      <c r="D13" s="127">
        <v>13.33</v>
      </c>
      <c r="E13" s="127">
        <v>2.66</v>
      </c>
      <c r="F13" s="127">
        <v>16</v>
      </c>
      <c r="G13" s="127">
        <v>142.66</v>
      </c>
      <c r="H13" s="128">
        <v>66.7</v>
      </c>
      <c r="I13" s="128">
        <v>28</v>
      </c>
      <c r="J13" s="128">
        <v>178.7</v>
      </c>
      <c r="K13" s="128">
        <v>1</v>
      </c>
      <c r="L13" s="128">
        <v>1.33</v>
      </c>
      <c r="M13" s="128">
        <v>17.3</v>
      </c>
      <c r="N13" s="128">
        <v>0.14599999999999999</v>
      </c>
      <c r="O13" s="128">
        <v>0.12</v>
      </c>
      <c r="P13" s="128">
        <v>2.4</v>
      </c>
    </row>
    <row r="14" spans="1:16" ht="36" customHeight="1" x14ac:dyDescent="0.25">
      <c r="A14" s="126">
        <v>490</v>
      </c>
      <c r="B14" s="132" t="s">
        <v>54</v>
      </c>
      <c r="C14" s="95" t="str">
        <f>"200"</f>
        <v>200</v>
      </c>
      <c r="D14" s="97">
        <v>0.3</v>
      </c>
      <c r="E14" s="97">
        <v>0.1</v>
      </c>
      <c r="F14" s="97">
        <v>11</v>
      </c>
      <c r="G14" s="97">
        <v>48</v>
      </c>
      <c r="H14" s="53">
        <v>11</v>
      </c>
      <c r="I14" s="53">
        <v>9</v>
      </c>
      <c r="J14" s="53">
        <v>9.1999999999999993</v>
      </c>
      <c r="K14" s="53">
        <v>0.41</v>
      </c>
      <c r="L14" s="53">
        <v>0.2</v>
      </c>
      <c r="M14" s="53">
        <v>0</v>
      </c>
      <c r="N14" s="53">
        <v>0.01</v>
      </c>
      <c r="O14" s="53">
        <v>0.01</v>
      </c>
      <c r="P14" s="53">
        <v>22</v>
      </c>
    </row>
    <row r="15" spans="1:16" ht="40.5" customHeight="1" x14ac:dyDescent="0.25">
      <c r="A15" s="124" t="s">
        <v>28</v>
      </c>
      <c r="B15" s="132" t="s">
        <v>29</v>
      </c>
      <c r="C15" s="95">
        <v>50</v>
      </c>
      <c r="D15" s="97">
        <v>3.08</v>
      </c>
      <c r="E15" s="97">
        <v>0.44</v>
      </c>
      <c r="F15" s="97">
        <v>19.16</v>
      </c>
      <c r="G15" s="97">
        <v>94.4</v>
      </c>
      <c r="H15" s="53">
        <v>9.1999999999999993</v>
      </c>
      <c r="I15" s="53">
        <v>0.15</v>
      </c>
      <c r="J15" s="53">
        <v>1.92</v>
      </c>
      <c r="K15" s="53">
        <v>0.84</v>
      </c>
      <c r="L15" s="53">
        <v>0</v>
      </c>
      <c r="M15" s="53">
        <v>0</v>
      </c>
      <c r="N15" s="53">
        <v>0</v>
      </c>
      <c r="O15" s="53">
        <v>0.06</v>
      </c>
      <c r="P15" s="53">
        <v>0</v>
      </c>
    </row>
    <row r="16" spans="1:16" ht="31.5" customHeight="1" x14ac:dyDescent="0.25">
      <c r="A16" s="125" t="s">
        <v>26</v>
      </c>
      <c r="B16" s="133" t="s">
        <v>27</v>
      </c>
      <c r="C16" s="95">
        <v>40</v>
      </c>
      <c r="D16" s="97">
        <v>3.32</v>
      </c>
      <c r="E16" s="97">
        <v>0.6</v>
      </c>
      <c r="F16" s="97">
        <v>16.7</v>
      </c>
      <c r="G16" s="97">
        <v>86.89</v>
      </c>
      <c r="H16" s="53">
        <v>17.5</v>
      </c>
      <c r="I16" s="53">
        <v>16</v>
      </c>
      <c r="J16" s="53">
        <v>1.92</v>
      </c>
      <c r="K16" s="53">
        <v>1.95</v>
      </c>
      <c r="L16" s="53">
        <v>0</v>
      </c>
      <c r="M16" s="53">
        <v>0</v>
      </c>
      <c r="N16" s="53">
        <v>0.15</v>
      </c>
      <c r="O16" s="53">
        <v>0.06</v>
      </c>
      <c r="P16" s="53">
        <v>0</v>
      </c>
    </row>
    <row r="17" spans="1:16" ht="18.75" x14ac:dyDescent="0.3">
      <c r="A17" s="90"/>
      <c r="B17" s="115" t="s">
        <v>30</v>
      </c>
      <c r="C17" s="130">
        <f>C16+C15+C14+C13+C12+C11+C10</f>
        <v>920</v>
      </c>
      <c r="D17" s="131">
        <f>SUM(D10:D16)</f>
        <v>31.65</v>
      </c>
      <c r="E17" s="131">
        <f t="shared" ref="E17:P17" si="0">SUM(E10:E16)</f>
        <v>38.620000000000005</v>
      </c>
      <c r="F17" s="131">
        <f t="shared" si="0"/>
        <v>124.08</v>
      </c>
      <c r="G17" s="131">
        <f t="shared" si="0"/>
        <v>792.70999999999992</v>
      </c>
      <c r="H17" s="131">
        <f t="shared" si="0"/>
        <v>255.14</v>
      </c>
      <c r="I17" s="131">
        <f t="shared" si="0"/>
        <v>131.91</v>
      </c>
      <c r="J17" s="131">
        <f t="shared" si="0"/>
        <v>448.85</v>
      </c>
      <c r="K17" s="131">
        <f t="shared" si="0"/>
        <v>5.8410000000000002</v>
      </c>
      <c r="L17" s="131">
        <f t="shared" si="0"/>
        <v>4.8999999999999995</v>
      </c>
      <c r="M17" s="131">
        <f t="shared" si="0"/>
        <v>225.10000000000002</v>
      </c>
      <c r="N17" s="131">
        <f t="shared" si="0"/>
        <v>0.55600000000000005</v>
      </c>
      <c r="O17" s="131">
        <f t="shared" si="0"/>
        <v>0.48</v>
      </c>
      <c r="P17" s="131">
        <f t="shared" si="0"/>
        <v>38.700000000000003</v>
      </c>
    </row>
  </sheetData>
  <mergeCells count="13">
    <mergeCell ref="H6:K6"/>
    <mergeCell ref="L6:P6"/>
    <mergeCell ref="C8:P8"/>
    <mergeCell ref="A1:D1"/>
    <mergeCell ref="E1:G1"/>
    <mergeCell ref="A3:D3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B9" sqref="B9"/>
    </sheetView>
  </sheetViews>
  <sheetFormatPr defaultRowHeight="15" x14ac:dyDescent="0.25"/>
  <cols>
    <col min="2" max="2" width="34.28515625" customWidth="1"/>
    <col min="3" max="3" width="8.7109375" customWidth="1"/>
    <col min="4" max="4" width="8.85546875" customWidth="1"/>
    <col min="5" max="5" width="8.42578125" customWidth="1"/>
    <col min="6" max="8" width="8.5703125" customWidth="1"/>
    <col min="9" max="9" width="7.42578125" customWidth="1"/>
    <col min="10" max="10" width="7" customWidth="1"/>
    <col min="11" max="13" width="7.5703125" customWidth="1"/>
    <col min="14" max="16" width="6.85546875" customWidth="1"/>
  </cols>
  <sheetData>
    <row r="1" spans="1:16" ht="18.75" x14ac:dyDescent="0.3">
      <c r="A1" s="2" t="s">
        <v>67</v>
      </c>
      <c r="B1" s="2"/>
      <c r="C1" s="2"/>
      <c r="D1" s="2"/>
      <c r="E1" s="2" t="s">
        <v>33</v>
      </c>
      <c r="F1" s="2"/>
      <c r="G1" s="2"/>
      <c r="H1" s="5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6" t="s">
        <v>47</v>
      </c>
      <c r="B2" s="6"/>
      <c r="C2" s="6"/>
      <c r="D2" s="6"/>
      <c r="E2" s="7" t="s">
        <v>34</v>
      </c>
      <c r="F2" s="7"/>
      <c r="G2" s="7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15"/>
      <c r="B3" s="15"/>
      <c r="C3" s="15"/>
      <c r="D3" s="15"/>
      <c r="E3" s="134"/>
      <c r="F3" s="134"/>
      <c r="G3" s="134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9" t="s">
        <v>1</v>
      </c>
      <c r="B4" s="48" t="s">
        <v>2</v>
      </c>
      <c r="C4" s="11" t="s">
        <v>3</v>
      </c>
      <c r="D4" s="12" t="s">
        <v>4</v>
      </c>
      <c r="E4" s="12" t="s">
        <v>5</v>
      </c>
      <c r="F4" s="11" t="s">
        <v>6</v>
      </c>
      <c r="G4" s="12" t="s">
        <v>7</v>
      </c>
      <c r="H4" s="14" t="s">
        <v>8</v>
      </c>
      <c r="I4" s="14"/>
      <c r="J4" s="14"/>
      <c r="K4" s="14"/>
      <c r="L4" s="14" t="s">
        <v>9</v>
      </c>
      <c r="M4" s="14"/>
      <c r="N4" s="14"/>
      <c r="O4" s="14"/>
      <c r="P4" s="14"/>
    </row>
    <row r="5" spans="1:16" x14ac:dyDescent="0.25">
      <c r="A5" s="16"/>
      <c r="B5" s="48"/>
      <c r="C5" s="104"/>
      <c r="D5" s="105"/>
      <c r="E5" s="105"/>
      <c r="F5" s="104"/>
      <c r="G5" s="105"/>
      <c r="H5" s="106" t="s">
        <v>10</v>
      </c>
      <c r="I5" s="106" t="s">
        <v>11</v>
      </c>
      <c r="J5" s="106" t="s">
        <v>12</v>
      </c>
      <c r="K5" s="106" t="s">
        <v>13</v>
      </c>
      <c r="L5" s="106" t="s">
        <v>14</v>
      </c>
      <c r="M5" s="106" t="s">
        <v>15</v>
      </c>
      <c r="N5" s="106" t="s">
        <v>16</v>
      </c>
      <c r="O5" s="106" t="s">
        <v>17</v>
      </c>
      <c r="P5" s="106" t="s">
        <v>18</v>
      </c>
    </row>
    <row r="6" spans="1:16" ht="20.25" x14ac:dyDescent="0.3">
      <c r="A6" s="15"/>
      <c r="B6" s="21" t="s">
        <v>19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40.5" customHeight="1" x14ac:dyDescent="0.25">
      <c r="A7" s="52" t="s">
        <v>20</v>
      </c>
      <c r="B7" s="136" t="s">
        <v>58</v>
      </c>
      <c r="C7" s="95">
        <v>100</v>
      </c>
      <c r="D7" s="97">
        <v>0.7</v>
      </c>
      <c r="E7" s="97">
        <v>0.1</v>
      </c>
      <c r="F7" s="97">
        <v>1.9</v>
      </c>
      <c r="G7" s="97">
        <v>11</v>
      </c>
      <c r="H7" s="53">
        <v>18</v>
      </c>
      <c r="I7" s="53">
        <v>14</v>
      </c>
      <c r="J7" s="53">
        <v>30.2</v>
      </c>
      <c r="K7" s="53">
        <v>0.51</v>
      </c>
      <c r="L7" s="53">
        <v>0.1</v>
      </c>
      <c r="M7" s="53">
        <v>0</v>
      </c>
      <c r="N7" s="53">
        <v>0.03</v>
      </c>
      <c r="O7" s="53">
        <v>0.02</v>
      </c>
      <c r="P7" s="53">
        <v>3.5</v>
      </c>
    </row>
    <row r="8" spans="1:16" ht="48.75" customHeight="1" x14ac:dyDescent="0.25">
      <c r="A8" s="140" t="s">
        <v>59</v>
      </c>
      <c r="B8" s="136" t="s">
        <v>60</v>
      </c>
      <c r="C8" s="95" t="s">
        <v>39</v>
      </c>
      <c r="D8" s="97">
        <v>2.2000000000000002</v>
      </c>
      <c r="E8" s="97">
        <v>3.4</v>
      </c>
      <c r="F8" s="97">
        <v>10.97</v>
      </c>
      <c r="G8" s="97">
        <v>83.5</v>
      </c>
      <c r="H8" s="53">
        <v>26.8</v>
      </c>
      <c r="I8" s="53">
        <v>25.5</v>
      </c>
      <c r="J8" s="53">
        <v>67.3</v>
      </c>
      <c r="K8" s="53">
        <v>0.96</v>
      </c>
      <c r="L8" s="53">
        <v>0.22</v>
      </c>
      <c r="M8" s="53">
        <v>20</v>
      </c>
      <c r="N8" s="53">
        <v>0.1</v>
      </c>
      <c r="O8" s="53">
        <v>7.0000000000000007E-2</v>
      </c>
      <c r="P8" s="53">
        <v>8</v>
      </c>
    </row>
    <row r="9" spans="1:16" ht="39.75" customHeight="1" x14ac:dyDescent="0.25">
      <c r="A9" s="53">
        <v>377</v>
      </c>
      <c r="B9" s="136" t="s">
        <v>61</v>
      </c>
      <c r="C9" s="95" t="str">
        <f>"180"</f>
        <v>180</v>
      </c>
      <c r="D9" s="97">
        <v>3.78</v>
      </c>
      <c r="E9" s="97">
        <v>7.02</v>
      </c>
      <c r="F9" s="97">
        <v>11</v>
      </c>
      <c r="G9" s="97">
        <v>122.4</v>
      </c>
      <c r="H9" s="53">
        <v>45.9</v>
      </c>
      <c r="I9" s="53">
        <v>29.52</v>
      </c>
      <c r="J9" s="53">
        <v>93</v>
      </c>
      <c r="K9" s="53">
        <v>1.04</v>
      </c>
      <c r="L9" s="53">
        <v>0.18</v>
      </c>
      <c r="M9" s="53">
        <v>36</v>
      </c>
      <c r="N9" s="53">
        <v>0.15</v>
      </c>
      <c r="O9" s="53">
        <v>0.12</v>
      </c>
      <c r="P9" s="53">
        <v>4.5</v>
      </c>
    </row>
    <row r="10" spans="1:16" ht="51" customHeight="1" x14ac:dyDescent="0.25">
      <c r="A10" s="53">
        <v>349</v>
      </c>
      <c r="B10" s="136" t="s">
        <v>62</v>
      </c>
      <c r="C10" s="95" t="s">
        <v>63</v>
      </c>
      <c r="D10" s="97">
        <v>11</v>
      </c>
      <c r="E10" s="97">
        <v>11</v>
      </c>
      <c r="F10" s="97">
        <v>7</v>
      </c>
      <c r="G10" s="97">
        <v>171</v>
      </c>
      <c r="H10" s="53">
        <v>34</v>
      </c>
      <c r="I10" s="53">
        <v>15</v>
      </c>
      <c r="J10" s="53">
        <v>107</v>
      </c>
      <c r="K10" s="53">
        <v>1.47</v>
      </c>
      <c r="L10" s="53">
        <v>0.4</v>
      </c>
      <c r="M10" s="53">
        <v>24</v>
      </c>
      <c r="N10" s="53">
        <v>0.04</v>
      </c>
      <c r="O10" s="53">
        <v>0.04</v>
      </c>
      <c r="P10" s="53">
        <v>0</v>
      </c>
    </row>
    <row r="11" spans="1:16" ht="52.5" customHeight="1" x14ac:dyDescent="0.25">
      <c r="A11" s="52" t="s">
        <v>64</v>
      </c>
      <c r="B11" s="136" t="s">
        <v>65</v>
      </c>
      <c r="C11" s="95" t="str">
        <f>"200"</f>
        <v>200</v>
      </c>
      <c r="D11" s="96">
        <v>0.6</v>
      </c>
      <c r="E11" s="96">
        <v>0.1</v>
      </c>
      <c r="F11" s="97">
        <v>20.100000000000001</v>
      </c>
      <c r="G11" s="97">
        <v>84</v>
      </c>
      <c r="H11" s="53">
        <v>20.100000000000001</v>
      </c>
      <c r="I11" s="53">
        <v>14.4</v>
      </c>
      <c r="J11" s="53">
        <v>19.2</v>
      </c>
      <c r="K11" s="53">
        <v>0.69</v>
      </c>
      <c r="L11" s="53">
        <v>0.4</v>
      </c>
      <c r="M11" s="53">
        <v>0</v>
      </c>
      <c r="N11" s="53">
        <v>0.01</v>
      </c>
      <c r="O11" s="53">
        <v>0</v>
      </c>
      <c r="P11" s="53">
        <v>0.2</v>
      </c>
    </row>
    <row r="12" spans="1:16" ht="48.75" customHeight="1" x14ac:dyDescent="0.3">
      <c r="A12" s="54" t="s">
        <v>28</v>
      </c>
      <c r="B12" s="136" t="s">
        <v>29</v>
      </c>
      <c r="C12" s="95">
        <v>50</v>
      </c>
      <c r="D12" s="96">
        <v>3.08</v>
      </c>
      <c r="E12" s="96">
        <v>0.44</v>
      </c>
      <c r="F12" s="97">
        <v>19.16</v>
      </c>
      <c r="G12" s="97">
        <v>94.4</v>
      </c>
      <c r="H12" s="53">
        <v>9.1999999999999993</v>
      </c>
      <c r="I12" s="53">
        <v>0.15</v>
      </c>
      <c r="J12" s="53">
        <v>1.92</v>
      </c>
      <c r="K12" s="53">
        <v>0.84</v>
      </c>
      <c r="L12" s="53">
        <v>0</v>
      </c>
      <c r="M12" s="53">
        <v>0</v>
      </c>
      <c r="N12" s="53">
        <v>0</v>
      </c>
      <c r="O12" s="53">
        <v>0.06</v>
      </c>
      <c r="P12" s="53">
        <v>0</v>
      </c>
    </row>
    <row r="13" spans="1:16" ht="36.75" customHeight="1" x14ac:dyDescent="0.3">
      <c r="A13" s="55" t="s">
        <v>26</v>
      </c>
      <c r="B13" s="137" t="s">
        <v>27</v>
      </c>
      <c r="C13" s="95">
        <v>40</v>
      </c>
      <c r="D13" s="96">
        <v>3.32</v>
      </c>
      <c r="E13" s="96">
        <v>0.6</v>
      </c>
      <c r="F13" s="97">
        <v>16.7</v>
      </c>
      <c r="G13" s="97">
        <v>86.89</v>
      </c>
      <c r="H13" s="53">
        <v>17.5</v>
      </c>
      <c r="I13" s="53">
        <v>16</v>
      </c>
      <c r="J13" s="53">
        <v>1.92</v>
      </c>
      <c r="K13" s="53">
        <v>1.95</v>
      </c>
      <c r="L13" s="53">
        <v>0</v>
      </c>
      <c r="M13" s="53">
        <v>0</v>
      </c>
      <c r="N13" s="53">
        <v>0.15</v>
      </c>
      <c r="O13" s="53">
        <v>0.06</v>
      </c>
      <c r="P13" s="53">
        <v>0</v>
      </c>
    </row>
    <row r="14" spans="1:16" ht="18.75" x14ac:dyDescent="0.25">
      <c r="A14" s="53"/>
      <c r="B14" s="138" t="s">
        <v>30</v>
      </c>
      <c r="C14" s="139" t="s">
        <v>66</v>
      </c>
      <c r="D14" s="131">
        <f>SUM(D7:D13)</f>
        <v>24.68</v>
      </c>
      <c r="E14" s="131">
        <f t="shared" ref="E14:P14" si="0">SUM(E7:E13)</f>
        <v>22.660000000000004</v>
      </c>
      <c r="F14" s="131">
        <f t="shared" si="0"/>
        <v>86.83</v>
      </c>
      <c r="G14" s="131">
        <f t="shared" si="0"/>
        <v>653.18999999999994</v>
      </c>
      <c r="H14" s="131">
        <f t="shared" si="0"/>
        <v>171.49999999999997</v>
      </c>
      <c r="I14" s="131">
        <f t="shared" si="0"/>
        <v>114.57000000000001</v>
      </c>
      <c r="J14" s="131">
        <f t="shared" si="0"/>
        <v>320.54000000000002</v>
      </c>
      <c r="K14" s="131">
        <f t="shared" si="0"/>
        <v>7.46</v>
      </c>
      <c r="L14" s="131">
        <f t="shared" si="0"/>
        <v>1.3</v>
      </c>
      <c r="M14" s="131">
        <f t="shared" si="0"/>
        <v>80</v>
      </c>
      <c r="N14" s="131">
        <f t="shared" si="0"/>
        <v>0.48</v>
      </c>
      <c r="O14" s="131">
        <f t="shared" si="0"/>
        <v>0.37</v>
      </c>
      <c r="P14" s="131">
        <f t="shared" si="0"/>
        <v>16.2</v>
      </c>
    </row>
  </sheetData>
  <mergeCells count="13">
    <mergeCell ref="H4:K4"/>
    <mergeCell ref="L4:P4"/>
    <mergeCell ref="C6:P6"/>
    <mergeCell ref="A1:D1"/>
    <mergeCell ref="E1:G1"/>
    <mergeCell ref="A2:D2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opLeftCell="B3" workbookViewId="0">
      <selection activeCell="E14" sqref="E14"/>
    </sheetView>
  </sheetViews>
  <sheetFormatPr defaultRowHeight="15" x14ac:dyDescent="0.25"/>
  <cols>
    <col min="2" max="2" width="30.140625" customWidth="1"/>
    <col min="3" max="3" width="8.28515625" customWidth="1"/>
    <col min="4" max="4" width="8" customWidth="1"/>
    <col min="5" max="9" width="8.28515625" customWidth="1"/>
    <col min="10" max="10" width="8" customWidth="1"/>
    <col min="11" max="12" width="8.140625" customWidth="1"/>
    <col min="13" max="13" width="7.85546875" customWidth="1"/>
    <col min="14" max="14" width="8" customWidth="1"/>
    <col min="15" max="15" width="7.7109375" customWidth="1"/>
    <col min="16" max="16" width="7.42578125" customWidth="1"/>
  </cols>
  <sheetData>
    <row r="1" spans="1:16" ht="18.75" x14ac:dyDescent="0.3">
      <c r="A1" s="2" t="s">
        <v>57</v>
      </c>
      <c r="B1" s="2"/>
      <c r="C1" s="3"/>
      <c r="D1" s="2" t="s">
        <v>33</v>
      </c>
      <c r="E1" s="2"/>
      <c r="F1" s="2"/>
      <c r="G1" s="3"/>
      <c r="H1" s="5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8"/>
      <c r="B2" s="8"/>
      <c r="C2" s="8"/>
      <c r="D2" s="8"/>
      <c r="E2" s="8"/>
      <c r="F2" s="8"/>
      <c r="G2" s="8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6" t="s">
        <v>47</v>
      </c>
      <c r="B3" s="6"/>
      <c r="C3" s="141"/>
      <c r="D3" s="141" t="s">
        <v>68</v>
      </c>
      <c r="E3" s="141" t="s">
        <v>35</v>
      </c>
      <c r="F3" s="141"/>
      <c r="G3" s="141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8.7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9" t="s">
        <v>1</v>
      </c>
      <c r="B6" s="48" t="s">
        <v>2</v>
      </c>
      <c r="C6" s="11" t="s">
        <v>3</v>
      </c>
      <c r="D6" s="12" t="s">
        <v>4</v>
      </c>
      <c r="E6" s="12" t="s">
        <v>5</v>
      </c>
      <c r="F6" s="11" t="s">
        <v>6</v>
      </c>
      <c r="G6" s="12" t="s">
        <v>7</v>
      </c>
      <c r="H6" s="14" t="s">
        <v>8</v>
      </c>
      <c r="I6" s="14"/>
      <c r="J6" s="14"/>
      <c r="K6" s="14"/>
      <c r="L6" s="14" t="s">
        <v>9</v>
      </c>
      <c r="M6" s="14"/>
      <c r="N6" s="14"/>
      <c r="O6" s="14"/>
      <c r="P6" s="14"/>
    </row>
    <row r="7" spans="1:16" x14ac:dyDescent="0.25">
      <c r="A7" s="16"/>
      <c r="B7" s="48"/>
      <c r="C7" s="104"/>
      <c r="D7" s="105"/>
      <c r="E7" s="105"/>
      <c r="F7" s="104"/>
      <c r="G7" s="105"/>
      <c r="H7" s="106" t="s">
        <v>10</v>
      </c>
      <c r="I7" s="106" t="s">
        <v>11</v>
      </c>
      <c r="J7" s="106" t="s">
        <v>12</v>
      </c>
      <c r="K7" s="106" t="s">
        <v>13</v>
      </c>
      <c r="L7" s="106" t="s">
        <v>14</v>
      </c>
      <c r="M7" s="106" t="s">
        <v>15</v>
      </c>
      <c r="N7" s="106" t="s">
        <v>16</v>
      </c>
      <c r="O7" s="106" t="s">
        <v>17</v>
      </c>
      <c r="P7" s="106" t="s">
        <v>18</v>
      </c>
    </row>
    <row r="8" spans="1:16" ht="18.75" x14ac:dyDescent="0.3">
      <c r="A8" s="15"/>
      <c r="B8" s="86" t="s">
        <v>19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</row>
    <row r="9" spans="1:16" ht="39.75" customHeight="1" x14ac:dyDescent="0.3">
      <c r="A9" s="89">
        <v>148</v>
      </c>
      <c r="B9" s="100" t="s">
        <v>21</v>
      </c>
      <c r="C9" s="52">
        <v>100</v>
      </c>
      <c r="D9" s="97">
        <v>1.1000000000000001</v>
      </c>
      <c r="E9" s="97">
        <v>0.33</v>
      </c>
      <c r="F9" s="97">
        <v>3.7</v>
      </c>
      <c r="G9" s="97">
        <v>20</v>
      </c>
      <c r="H9" s="53">
        <v>25.5</v>
      </c>
      <c r="I9" s="53">
        <v>13.8</v>
      </c>
      <c r="J9" s="53">
        <v>40</v>
      </c>
      <c r="K9" s="53">
        <v>0.51</v>
      </c>
      <c r="L9" s="53">
        <v>1.3</v>
      </c>
      <c r="M9" s="53">
        <v>0</v>
      </c>
      <c r="N9" s="53">
        <v>0.03</v>
      </c>
      <c r="O9" s="53">
        <v>0.02</v>
      </c>
      <c r="P9" s="53">
        <v>25</v>
      </c>
    </row>
    <row r="10" spans="1:16" ht="58.5" customHeight="1" x14ac:dyDescent="0.25">
      <c r="A10" s="114" t="s">
        <v>69</v>
      </c>
      <c r="B10" s="136" t="s">
        <v>70</v>
      </c>
      <c r="C10" s="52" t="s">
        <v>39</v>
      </c>
      <c r="D10" s="97">
        <v>2.23</v>
      </c>
      <c r="E10" s="97">
        <v>2.7</v>
      </c>
      <c r="F10" s="97">
        <v>13.25</v>
      </c>
      <c r="G10" s="97">
        <v>87.25</v>
      </c>
      <c r="H10" s="53">
        <v>23.1</v>
      </c>
      <c r="I10" s="53">
        <v>29.1</v>
      </c>
      <c r="J10" s="53">
        <v>72.400000000000006</v>
      </c>
      <c r="K10" s="53">
        <v>1.06</v>
      </c>
      <c r="L10" s="53">
        <v>1.33</v>
      </c>
      <c r="M10" s="53">
        <v>0</v>
      </c>
      <c r="N10" s="53">
        <v>0.11</v>
      </c>
      <c r="O10" s="53">
        <v>0</v>
      </c>
      <c r="P10" s="53">
        <v>7.8</v>
      </c>
    </row>
    <row r="11" spans="1:16" ht="53.25" customHeight="1" x14ac:dyDescent="0.3">
      <c r="A11" s="123">
        <v>256</v>
      </c>
      <c r="B11" s="100" t="s">
        <v>71</v>
      </c>
      <c r="C11" s="52" t="s">
        <v>42</v>
      </c>
      <c r="D11" s="97">
        <v>6.66</v>
      </c>
      <c r="E11" s="97">
        <v>0.54</v>
      </c>
      <c r="F11" s="97">
        <v>35.5</v>
      </c>
      <c r="G11" s="97">
        <v>228.4</v>
      </c>
      <c r="H11" s="53">
        <v>16.5</v>
      </c>
      <c r="I11" s="53">
        <v>10.7</v>
      </c>
      <c r="J11" s="53">
        <v>54.5</v>
      </c>
      <c r="K11" s="53">
        <v>1.29</v>
      </c>
      <c r="L11" s="53">
        <v>1</v>
      </c>
      <c r="M11" s="53">
        <v>41.2</v>
      </c>
      <c r="N11" s="53">
        <v>0.06</v>
      </c>
      <c r="O11" s="53">
        <v>0.06</v>
      </c>
      <c r="P11" s="53">
        <v>0</v>
      </c>
    </row>
    <row r="12" spans="1:16" ht="39" customHeight="1" x14ac:dyDescent="0.3">
      <c r="A12" s="142" t="s">
        <v>72</v>
      </c>
      <c r="B12" s="100" t="s">
        <v>73</v>
      </c>
      <c r="C12" s="126">
        <v>100</v>
      </c>
      <c r="D12" s="97">
        <v>15</v>
      </c>
      <c r="E12" s="97">
        <v>11</v>
      </c>
      <c r="F12" s="97">
        <v>13</v>
      </c>
      <c r="G12" s="97">
        <v>211</v>
      </c>
      <c r="H12" s="53">
        <v>49</v>
      </c>
      <c r="I12" s="53">
        <v>21</v>
      </c>
      <c r="J12" s="53">
        <v>134</v>
      </c>
      <c r="K12" s="53">
        <v>2</v>
      </c>
      <c r="L12" s="53">
        <v>1.41</v>
      </c>
      <c r="M12" s="53">
        <v>29</v>
      </c>
      <c r="N12" s="53">
        <v>0.14000000000000001</v>
      </c>
      <c r="O12" s="53"/>
      <c r="P12" s="53">
        <v>0</v>
      </c>
    </row>
    <row r="13" spans="1:16" ht="38.25" customHeight="1" x14ac:dyDescent="0.3">
      <c r="A13" s="142" t="s">
        <v>44</v>
      </c>
      <c r="B13" s="100" t="s">
        <v>45</v>
      </c>
      <c r="C13" s="52">
        <v>30</v>
      </c>
      <c r="D13" s="97">
        <v>0.01</v>
      </c>
      <c r="E13" s="97">
        <v>0.98</v>
      </c>
      <c r="F13" s="97">
        <v>1.37</v>
      </c>
      <c r="G13" s="97">
        <v>15.7</v>
      </c>
      <c r="H13" s="53">
        <v>2.6</v>
      </c>
      <c r="I13" s="53">
        <v>2.2999999999999998</v>
      </c>
      <c r="J13" s="53">
        <v>5</v>
      </c>
      <c r="K13" s="53">
        <v>0.12</v>
      </c>
      <c r="L13" s="53">
        <v>0.06</v>
      </c>
      <c r="M13" s="53">
        <v>6</v>
      </c>
      <c r="N13" s="53">
        <v>0</v>
      </c>
      <c r="O13" s="53">
        <v>0</v>
      </c>
      <c r="P13" s="53">
        <v>0.47</v>
      </c>
    </row>
    <row r="14" spans="1:16" ht="61.5" customHeight="1" x14ac:dyDescent="0.3">
      <c r="A14" s="142" t="s">
        <v>74</v>
      </c>
      <c r="B14" s="100" t="s">
        <v>75</v>
      </c>
      <c r="C14" s="97" t="str">
        <f>"200"</f>
        <v>200</v>
      </c>
      <c r="D14" s="53">
        <v>0.3</v>
      </c>
      <c r="E14" s="53">
        <v>0.01</v>
      </c>
      <c r="F14" s="53">
        <v>17.5</v>
      </c>
      <c r="G14" s="53">
        <v>72</v>
      </c>
      <c r="H14" s="53">
        <v>16.399999999999999</v>
      </c>
      <c r="I14" s="53">
        <v>4.3</v>
      </c>
      <c r="J14" s="53">
        <v>10.7</v>
      </c>
      <c r="K14" s="53">
        <v>0.9</v>
      </c>
      <c r="L14" s="53">
        <v>0.1</v>
      </c>
      <c r="M14" s="53">
        <v>0</v>
      </c>
      <c r="N14" s="53">
        <v>0</v>
      </c>
      <c r="O14" s="53">
        <v>0</v>
      </c>
      <c r="P14" s="53">
        <v>0.1</v>
      </c>
    </row>
    <row r="15" spans="1:16" ht="54" customHeight="1" x14ac:dyDescent="0.3">
      <c r="A15" s="54" t="s">
        <v>28</v>
      </c>
      <c r="B15" s="100" t="s">
        <v>29</v>
      </c>
      <c r="C15" s="126">
        <v>50</v>
      </c>
      <c r="D15" s="97">
        <v>3.08</v>
      </c>
      <c r="E15" s="97">
        <v>0.44</v>
      </c>
      <c r="F15" s="97">
        <v>19.16</v>
      </c>
      <c r="G15" s="97">
        <v>94.4</v>
      </c>
      <c r="H15" s="53">
        <v>9.1999999999999993</v>
      </c>
      <c r="I15" s="53">
        <v>0.15</v>
      </c>
      <c r="J15" s="53">
        <v>1.92</v>
      </c>
      <c r="K15" s="53">
        <v>0.84</v>
      </c>
      <c r="L15" s="53">
        <v>0</v>
      </c>
      <c r="M15" s="53">
        <v>0</v>
      </c>
      <c r="N15" s="53">
        <v>0</v>
      </c>
      <c r="O15" s="53">
        <v>0.06</v>
      </c>
      <c r="P15" s="53">
        <v>0</v>
      </c>
    </row>
    <row r="16" spans="1:16" ht="35.25" customHeight="1" thickBot="1" x14ac:dyDescent="0.35">
      <c r="A16" s="55" t="s">
        <v>26</v>
      </c>
      <c r="B16" s="101" t="s">
        <v>27</v>
      </c>
      <c r="C16" s="145">
        <v>40</v>
      </c>
      <c r="D16" s="144">
        <v>3.32</v>
      </c>
      <c r="E16" s="144">
        <v>0.6</v>
      </c>
      <c r="F16" s="144">
        <v>16.7</v>
      </c>
      <c r="G16" s="144">
        <v>86.89</v>
      </c>
      <c r="H16" s="145">
        <v>17.5</v>
      </c>
      <c r="I16" s="145">
        <v>16</v>
      </c>
      <c r="J16" s="145">
        <v>1.92</v>
      </c>
      <c r="K16" s="145">
        <v>1.95</v>
      </c>
      <c r="L16" s="145">
        <v>0</v>
      </c>
      <c r="M16" s="145">
        <v>0</v>
      </c>
      <c r="N16" s="145">
        <v>0.15</v>
      </c>
      <c r="O16" s="145">
        <v>0.06</v>
      </c>
      <c r="P16" s="145">
        <v>0</v>
      </c>
    </row>
    <row r="17" spans="1:16" ht="16.5" thickBot="1" x14ac:dyDescent="0.3">
      <c r="A17" s="81"/>
      <c r="B17" s="82" t="s">
        <v>30</v>
      </c>
      <c r="C17" s="146" t="s">
        <v>76</v>
      </c>
      <c r="D17" s="147">
        <f>SUM(D9:D16)</f>
        <v>31.700000000000003</v>
      </c>
      <c r="E17" s="147">
        <f t="shared" ref="E17:P17" si="0">SUM(E9:E16)</f>
        <v>16.600000000000001</v>
      </c>
      <c r="F17" s="147">
        <f t="shared" si="0"/>
        <v>120.18</v>
      </c>
      <c r="G17" s="147">
        <f t="shared" si="0"/>
        <v>815.64</v>
      </c>
      <c r="H17" s="147">
        <f t="shared" si="0"/>
        <v>159.79999999999998</v>
      </c>
      <c r="I17" s="147">
        <f t="shared" si="0"/>
        <v>97.350000000000009</v>
      </c>
      <c r="J17" s="147">
        <f t="shared" si="0"/>
        <v>320.44</v>
      </c>
      <c r="K17" s="147">
        <f t="shared" si="0"/>
        <v>8.67</v>
      </c>
      <c r="L17" s="147">
        <f t="shared" si="0"/>
        <v>5.1999999999999993</v>
      </c>
      <c r="M17" s="147">
        <f t="shared" si="0"/>
        <v>76.2</v>
      </c>
      <c r="N17" s="147">
        <f t="shared" si="0"/>
        <v>0.49</v>
      </c>
      <c r="O17" s="147">
        <f t="shared" si="0"/>
        <v>0.2</v>
      </c>
      <c r="P17" s="148">
        <f t="shared" si="0"/>
        <v>33.369999999999997</v>
      </c>
    </row>
  </sheetData>
  <mergeCells count="13">
    <mergeCell ref="G6:G7"/>
    <mergeCell ref="H6:K6"/>
    <mergeCell ref="L6:P6"/>
    <mergeCell ref="C8:P8"/>
    <mergeCell ref="A1:B1"/>
    <mergeCell ref="D1:F1"/>
    <mergeCell ref="A3:B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E1" sqref="E1:G1"/>
    </sheetView>
  </sheetViews>
  <sheetFormatPr defaultRowHeight="15" x14ac:dyDescent="0.25"/>
  <cols>
    <col min="1" max="1" width="8.5703125" customWidth="1"/>
    <col min="2" max="2" width="32.28515625" customWidth="1"/>
    <col min="3" max="3" width="7" customWidth="1"/>
    <col min="4" max="4" width="8.28515625" customWidth="1"/>
    <col min="5" max="5" width="8.42578125" customWidth="1"/>
    <col min="6" max="7" width="8.28515625" customWidth="1"/>
    <col min="8" max="8" width="8.42578125" customWidth="1"/>
    <col min="9" max="9" width="8.28515625" customWidth="1"/>
    <col min="10" max="10" width="8.7109375" customWidth="1"/>
    <col min="11" max="11" width="8.28515625" customWidth="1"/>
    <col min="12" max="12" width="7.7109375" customWidth="1"/>
    <col min="13" max="13" width="8.85546875" customWidth="1"/>
    <col min="14" max="14" width="7.85546875" customWidth="1"/>
    <col min="15" max="15" width="6.7109375" customWidth="1"/>
    <col min="16" max="16" width="7.85546875" customWidth="1"/>
  </cols>
  <sheetData>
    <row r="1" spans="1:16" ht="18.75" x14ac:dyDescent="0.3">
      <c r="A1" s="6" t="s">
        <v>80</v>
      </c>
      <c r="B1" s="6"/>
      <c r="C1" s="6"/>
      <c r="D1" s="6"/>
      <c r="E1" s="2" t="s">
        <v>33</v>
      </c>
      <c r="F1" s="2"/>
      <c r="G1" s="2"/>
      <c r="H1" s="15"/>
      <c r="I1" s="15"/>
      <c r="J1" s="15"/>
      <c r="K1" s="15"/>
      <c r="L1" s="15"/>
      <c r="M1" s="15"/>
      <c r="N1" s="15"/>
      <c r="O1" s="15"/>
      <c r="P1" s="15"/>
    </row>
    <row r="2" spans="1:16" ht="18.75" x14ac:dyDescent="0.3">
      <c r="A2" s="6" t="s">
        <v>47</v>
      </c>
      <c r="B2" s="6"/>
      <c r="C2" s="6"/>
      <c r="D2" s="6"/>
      <c r="E2" s="7" t="s">
        <v>34</v>
      </c>
      <c r="F2" s="8"/>
      <c r="G2" s="8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9" t="s">
        <v>1</v>
      </c>
      <c r="B3" s="48" t="s">
        <v>2</v>
      </c>
      <c r="C3" s="11" t="s">
        <v>3</v>
      </c>
      <c r="D3" s="12" t="s">
        <v>4</v>
      </c>
      <c r="E3" s="12" t="s">
        <v>5</v>
      </c>
      <c r="F3" s="11" t="s">
        <v>6</v>
      </c>
      <c r="G3" s="12" t="s">
        <v>7</v>
      </c>
      <c r="H3" s="14" t="s">
        <v>8</v>
      </c>
      <c r="I3" s="14"/>
      <c r="J3" s="14"/>
      <c r="K3" s="149"/>
      <c r="L3" s="14" t="s">
        <v>9</v>
      </c>
      <c r="M3" s="14"/>
      <c r="N3" s="14"/>
      <c r="O3" s="14"/>
      <c r="P3" s="14"/>
    </row>
    <row r="4" spans="1:16" x14ac:dyDescent="0.25">
      <c r="A4" s="16"/>
      <c r="B4" s="48"/>
      <c r="C4" s="11"/>
      <c r="D4" s="17"/>
      <c r="E4" s="17"/>
      <c r="F4" s="11"/>
      <c r="G4" s="17"/>
      <c r="H4" s="19" t="s">
        <v>10</v>
      </c>
      <c r="I4" s="19" t="s">
        <v>11</v>
      </c>
      <c r="J4" s="19" t="s">
        <v>12</v>
      </c>
      <c r="K4" s="150" t="s">
        <v>13</v>
      </c>
      <c r="L4" s="19" t="s">
        <v>14</v>
      </c>
      <c r="M4" s="19" t="s">
        <v>15</v>
      </c>
      <c r="N4" s="19" t="s">
        <v>16</v>
      </c>
      <c r="O4" s="19" t="s">
        <v>17</v>
      </c>
      <c r="P4" s="19" t="s">
        <v>18</v>
      </c>
    </row>
    <row r="5" spans="1:16" ht="20.25" x14ac:dyDescent="0.3">
      <c r="A5" s="15"/>
      <c r="B5" s="49" t="s">
        <v>19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</row>
    <row r="6" spans="1:16" ht="54" customHeight="1" x14ac:dyDescent="0.25">
      <c r="A6" s="52" t="s">
        <v>20</v>
      </c>
      <c r="B6" s="136" t="s">
        <v>58</v>
      </c>
      <c r="C6" s="126">
        <v>100</v>
      </c>
      <c r="D6" s="97">
        <v>0.7</v>
      </c>
      <c r="E6" s="97">
        <v>0.1</v>
      </c>
      <c r="F6" s="97">
        <v>1.9</v>
      </c>
      <c r="G6" s="97">
        <v>11</v>
      </c>
      <c r="H6" s="53">
        <v>18</v>
      </c>
      <c r="I6" s="53">
        <v>14</v>
      </c>
      <c r="J6" s="53">
        <v>30.2</v>
      </c>
      <c r="K6" s="53">
        <v>0.51</v>
      </c>
      <c r="L6" s="53">
        <v>0.1</v>
      </c>
      <c r="M6" s="53">
        <v>0</v>
      </c>
      <c r="N6" s="53">
        <v>0.03</v>
      </c>
      <c r="O6" s="53">
        <v>0.02</v>
      </c>
      <c r="P6" s="53">
        <v>3.5</v>
      </c>
    </row>
    <row r="7" spans="1:16" ht="52.5" customHeight="1" x14ac:dyDescent="0.25">
      <c r="A7" s="52" t="s">
        <v>77</v>
      </c>
      <c r="B7" s="136" t="s">
        <v>78</v>
      </c>
      <c r="C7" s="52" t="s">
        <v>39</v>
      </c>
      <c r="D7" s="97">
        <v>4.45</v>
      </c>
      <c r="E7" s="97">
        <v>25.08</v>
      </c>
      <c r="F7" s="97">
        <v>16.850000000000001</v>
      </c>
      <c r="G7" s="97">
        <v>127.85</v>
      </c>
      <c r="H7" s="97">
        <v>111.5</v>
      </c>
      <c r="I7" s="97">
        <v>33.5</v>
      </c>
      <c r="J7" s="97">
        <v>121.3</v>
      </c>
      <c r="K7" s="97">
        <v>1.18</v>
      </c>
      <c r="L7" s="97">
        <v>2.75</v>
      </c>
      <c r="M7" s="97">
        <v>160</v>
      </c>
      <c r="N7" s="97">
        <v>0.125</v>
      </c>
      <c r="O7" s="97">
        <v>0.11</v>
      </c>
      <c r="P7" s="97">
        <v>10.18</v>
      </c>
    </row>
    <row r="8" spans="1:16" ht="50.25" customHeight="1" x14ac:dyDescent="0.25">
      <c r="A8" s="52" t="s">
        <v>40</v>
      </c>
      <c r="B8" s="152" t="s">
        <v>41</v>
      </c>
      <c r="C8" s="52" t="s">
        <v>42</v>
      </c>
      <c r="D8" s="52">
        <v>10.53</v>
      </c>
      <c r="E8" s="52">
        <v>7.92</v>
      </c>
      <c r="F8" s="52">
        <v>46.62</v>
      </c>
      <c r="G8" s="52">
        <v>299.88</v>
      </c>
      <c r="H8" s="97">
        <v>19.98</v>
      </c>
      <c r="I8" s="97">
        <v>166.32</v>
      </c>
      <c r="J8" s="97">
        <v>246</v>
      </c>
      <c r="K8" s="97">
        <v>5.6</v>
      </c>
      <c r="L8" s="97">
        <v>0.7</v>
      </c>
      <c r="M8" s="97">
        <v>28.8</v>
      </c>
      <c r="N8" s="97">
        <v>0.252</v>
      </c>
      <c r="O8" s="97">
        <v>0</v>
      </c>
      <c r="P8" s="97">
        <v>0</v>
      </c>
    </row>
    <row r="9" spans="1:16" ht="41.25" customHeight="1" x14ac:dyDescent="0.25">
      <c r="A9" s="53">
        <v>341</v>
      </c>
      <c r="B9" s="136" t="s">
        <v>79</v>
      </c>
      <c r="C9" s="126">
        <v>100</v>
      </c>
      <c r="D9" s="97">
        <v>15</v>
      </c>
      <c r="E9" s="97">
        <v>15</v>
      </c>
      <c r="F9" s="97">
        <v>12</v>
      </c>
      <c r="G9" s="97">
        <v>243</v>
      </c>
      <c r="H9" s="97">
        <v>49</v>
      </c>
      <c r="I9" s="97">
        <v>19</v>
      </c>
      <c r="J9" s="97">
        <v>142</v>
      </c>
      <c r="K9" s="97">
        <v>2.4</v>
      </c>
      <c r="L9" s="97">
        <v>1.4</v>
      </c>
      <c r="M9" s="97">
        <v>47</v>
      </c>
      <c r="N9" s="97">
        <v>0.13</v>
      </c>
      <c r="O9" s="97">
        <v>0</v>
      </c>
      <c r="P9" s="97">
        <v>0</v>
      </c>
    </row>
    <row r="10" spans="1:16" ht="33.75" customHeight="1" x14ac:dyDescent="0.25">
      <c r="A10" s="52" t="s">
        <v>44</v>
      </c>
      <c r="B10" s="136" t="s">
        <v>45</v>
      </c>
      <c r="C10" s="52">
        <v>30</v>
      </c>
      <c r="D10" s="96">
        <v>0.33</v>
      </c>
      <c r="E10" s="96">
        <v>0.98</v>
      </c>
      <c r="F10" s="97">
        <v>1.37</v>
      </c>
      <c r="G10" s="97">
        <v>15.69</v>
      </c>
      <c r="H10" s="97">
        <v>2.59</v>
      </c>
      <c r="I10" s="97">
        <v>2.2999999999999998</v>
      </c>
      <c r="J10" s="97">
        <v>5.01</v>
      </c>
      <c r="K10" s="97">
        <v>0.12</v>
      </c>
      <c r="L10" s="97">
        <v>6.3E-2</v>
      </c>
      <c r="M10" s="97">
        <v>6</v>
      </c>
      <c r="N10" s="97">
        <v>4.0000000000000001E-3</v>
      </c>
      <c r="O10" s="97">
        <v>0</v>
      </c>
      <c r="P10" s="97">
        <v>0.47</v>
      </c>
    </row>
    <row r="11" spans="1:16" ht="42.75" customHeight="1" x14ac:dyDescent="0.25">
      <c r="A11" s="53">
        <v>486</v>
      </c>
      <c r="B11" s="136" t="s">
        <v>25</v>
      </c>
      <c r="C11" s="97" t="str">
        <f>"200"</f>
        <v>200</v>
      </c>
      <c r="D11" s="97">
        <v>0.1</v>
      </c>
      <c r="E11" s="97">
        <v>0.1</v>
      </c>
      <c r="F11" s="97">
        <v>11.1</v>
      </c>
      <c r="G11" s="97">
        <v>46</v>
      </c>
      <c r="H11" s="97">
        <v>3.4</v>
      </c>
      <c r="I11" s="97">
        <v>1.7</v>
      </c>
      <c r="J11" s="97">
        <v>2.1</v>
      </c>
      <c r="K11" s="97">
        <v>0.46</v>
      </c>
      <c r="L11" s="97">
        <v>0.04</v>
      </c>
      <c r="M11" s="97">
        <v>0</v>
      </c>
      <c r="N11" s="97">
        <v>0.01</v>
      </c>
      <c r="O11" s="97">
        <v>0</v>
      </c>
      <c r="P11" s="97">
        <v>0.6</v>
      </c>
    </row>
    <row r="12" spans="1:16" ht="49.5" customHeight="1" x14ac:dyDescent="0.25">
      <c r="A12" s="124" t="s">
        <v>28</v>
      </c>
      <c r="B12" s="136" t="s">
        <v>29</v>
      </c>
      <c r="C12" s="126">
        <v>50</v>
      </c>
      <c r="D12" s="96">
        <v>3.08</v>
      </c>
      <c r="E12" s="96">
        <v>0.44</v>
      </c>
      <c r="F12" s="97">
        <v>19.16</v>
      </c>
      <c r="G12" s="97">
        <v>94.4</v>
      </c>
      <c r="H12" s="97">
        <v>9.1999999999999993</v>
      </c>
      <c r="I12" s="97">
        <v>0.15</v>
      </c>
      <c r="J12" s="97">
        <v>1.92</v>
      </c>
      <c r="K12" s="97">
        <v>0.84</v>
      </c>
      <c r="L12" s="97">
        <v>0</v>
      </c>
      <c r="M12" s="97">
        <v>0</v>
      </c>
      <c r="N12" s="97">
        <v>0</v>
      </c>
      <c r="O12" s="97">
        <v>0.06</v>
      </c>
      <c r="P12" s="97">
        <v>0</v>
      </c>
    </row>
    <row r="13" spans="1:16" ht="36" customHeight="1" x14ac:dyDescent="0.25">
      <c r="A13" s="125" t="s">
        <v>26</v>
      </c>
      <c r="B13" s="137" t="s">
        <v>27</v>
      </c>
      <c r="C13" s="126">
        <v>40</v>
      </c>
      <c r="D13" s="97">
        <v>3.32</v>
      </c>
      <c r="E13" s="97">
        <v>0.6</v>
      </c>
      <c r="F13" s="97">
        <v>16.7</v>
      </c>
      <c r="G13" s="97">
        <v>86.89</v>
      </c>
      <c r="H13" s="97">
        <v>17.5</v>
      </c>
      <c r="I13" s="97">
        <v>16</v>
      </c>
      <c r="J13" s="97">
        <v>1.92</v>
      </c>
      <c r="K13" s="97">
        <v>1.95</v>
      </c>
      <c r="L13" s="97">
        <v>0</v>
      </c>
      <c r="M13" s="97">
        <v>0</v>
      </c>
      <c r="N13" s="97">
        <v>0.15</v>
      </c>
      <c r="O13" s="97">
        <v>0.06</v>
      </c>
      <c r="P13" s="97">
        <v>0</v>
      </c>
    </row>
    <row r="14" spans="1:16" ht="20.25" x14ac:dyDescent="0.3">
      <c r="A14" s="24"/>
      <c r="B14" s="135" t="s">
        <v>30</v>
      </c>
      <c r="C14" s="139" t="s">
        <v>76</v>
      </c>
      <c r="D14" s="131">
        <f>SUM(D6:D13)</f>
        <v>37.51</v>
      </c>
      <c r="E14" s="131">
        <f t="shared" ref="E14:P14" si="0">SUM(E6:E13)</f>
        <v>50.22</v>
      </c>
      <c r="F14" s="131">
        <f t="shared" si="0"/>
        <v>125.7</v>
      </c>
      <c r="G14" s="131">
        <f t="shared" si="0"/>
        <v>924.71</v>
      </c>
      <c r="H14" s="131">
        <f t="shared" si="0"/>
        <v>231.17</v>
      </c>
      <c r="I14" s="131">
        <f t="shared" si="0"/>
        <v>252.97</v>
      </c>
      <c r="J14" s="131">
        <f t="shared" si="0"/>
        <v>550.44999999999993</v>
      </c>
      <c r="K14" s="131">
        <f t="shared" si="0"/>
        <v>13.059999999999999</v>
      </c>
      <c r="L14" s="131">
        <f t="shared" si="0"/>
        <v>5.052999999999999</v>
      </c>
      <c r="M14" s="131">
        <f t="shared" si="0"/>
        <v>241.8</v>
      </c>
      <c r="N14" s="131">
        <f t="shared" si="0"/>
        <v>0.70100000000000007</v>
      </c>
      <c r="O14" s="131">
        <f t="shared" si="0"/>
        <v>0.25</v>
      </c>
      <c r="P14" s="131">
        <f t="shared" si="0"/>
        <v>14.75</v>
      </c>
    </row>
  </sheetData>
  <mergeCells count="13">
    <mergeCell ref="H3:K3"/>
    <mergeCell ref="L3:P3"/>
    <mergeCell ref="C5:P5"/>
    <mergeCell ref="A1:D1"/>
    <mergeCell ref="E1:G1"/>
    <mergeCell ref="A2:D2"/>
    <mergeCell ref="A3:A4"/>
    <mergeCell ref="B3:B4"/>
    <mergeCell ref="C3:C4"/>
    <mergeCell ref="D3:D4"/>
    <mergeCell ref="E3:E4"/>
    <mergeCell ref="F3:F4"/>
    <mergeCell ref="G3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C9" sqref="C9"/>
    </sheetView>
  </sheetViews>
  <sheetFormatPr defaultRowHeight="15" x14ac:dyDescent="0.25"/>
  <cols>
    <col min="1" max="1" width="8.42578125" customWidth="1"/>
    <col min="2" max="2" width="30.140625" customWidth="1"/>
    <col min="3" max="4" width="8.140625" customWidth="1"/>
    <col min="5" max="6" width="8.42578125" customWidth="1"/>
    <col min="7" max="7" width="8.85546875" customWidth="1"/>
    <col min="8" max="8" width="8" customWidth="1"/>
    <col min="10" max="10" width="8.42578125" customWidth="1"/>
    <col min="11" max="11" width="8.28515625" customWidth="1"/>
    <col min="12" max="12" width="8.140625" customWidth="1"/>
    <col min="13" max="13" width="8" customWidth="1"/>
    <col min="14" max="16" width="7.7109375" customWidth="1"/>
  </cols>
  <sheetData>
    <row r="1" spans="1:16" ht="18.75" x14ac:dyDescent="0.3">
      <c r="A1" s="2" t="s">
        <v>91</v>
      </c>
      <c r="B1" s="2"/>
      <c r="C1" s="2"/>
      <c r="D1" s="2"/>
      <c r="E1" s="2" t="s">
        <v>33</v>
      </c>
      <c r="F1" s="2"/>
      <c r="G1" s="2"/>
      <c r="H1" s="5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6" t="s">
        <v>47</v>
      </c>
      <c r="B2" s="6"/>
      <c r="C2" s="6"/>
      <c r="D2" s="6"/>
      <c r="E2" s="7" t="s">
        <v>68</v>
      </c>
      <c r="F2" s="7" t="s">
        <v>35</v>
      </c>
      <c r="G2" s="7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x14ac:dyDescent="0.25">
      <c r="A4" s="9" t="s">
        <v>1</v>
      </c>
      <c r="B4" s="116" t="s">
        <v>2</v>
      </c>
      <c r="C4" s="57" t="s">
        <v>3</v>
      </c>
      <c r="D4" s="58" t="s">
        <v>4</v>
      </c>
      <c r="E4" s="58" t="s">
        <v>5</v>
      </c>
      <c r="F4" s="57" t="s">
        <v>6</v>
      </c>
      <c r="G4" s="58" t="s">
        <v>7</v>
      </c>
      <c r="H4" s="59" t="s">
        <v>8</v>
      </c>
      <c r="I4" s="59"/>
      <c r="J4" s="59"/>
      <c r="K4" s="59"/>
      <c r="L4" s="59" t="s">
        <v>9</v>
      </c>
      <c r="M4" s="59"/>
      <c r="N4" s="59"/>
      <c r="O4" s="59"/>
      <c r="P4" s="59"/>
    </row>
    <row r="5" spans="1:16" x14ac:dyDescent="0.25">
      <c r="A5" s="16"/>
      <c r="B5" s="116"/>
      <c r="C5" s="117"/>
      <c r="D5" s="118"/>
      <c r="E5" s="118"/>
      <c r="F5" s="117"/>
      <c r="G5" s="118"/>
      <c r="H5" s="119" t="s">
        <v>10</v>
      </c>
      <c r="I5" s="119" t="s">
        <v>11</v>
      </c>
      <c r="J5" s="119" t="s">
        <v>12</v>
      </c>
      <c r="K5" s="119" t="s">
        <v>13</v>
      </c>
      <c r="L5" s="119" t="s">
        <v>14</v>
      </c>
      <c r="M5" s="119" t="s">
        <v>15</v>
      </c>
      <c r="N5" s="119" t="s">
        <v>16</v>
      </c>
      <c r="O5" s="119" t="s">
        <v>17</v>
      </c>
      <c r="P5" s="119" t="s">
        <v>18</v>
      </c>
    </row>
    <row r="6" spans="1:16" ht="20.25" x14ac:dyDescent="0.3">
      <c r="A6" s="90"/>
      <c r="B6" s="49" t="s">
        <v>19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</row>
    <row r="7" spans="1:16" ht="20.25" hidden="1" x14ac:dyDescent="0.3">
      <c r="A7" s="89"/>
      <c r="B7" s="24"/>
      <c r="C7" s="22"/>
      <c r="D7" s="50"/>
      <c r="E7" s="50"/>
      <c r="F7" s="25"/>
      <c r="G7" s="25"/>
      <c r="H7" s="26"/>
      <c r="I7" s="26"/>
      <c r="J7" s="26"/>
      <c r="K7" s="26"/>
      <c r="L7" s="26"/>
      <c r="M7" s="26"/>
      <c r="N7" s="26"/>
      <c r="O7" s="26"/>
      <c r="P7" s="26"/>
    </row>
    <row r="8" spans="1:16" ht="34.5" customHeight="1" x14ac:dyDescent="0.25">
      <c r="A8" s="52" t="s">
        <v>81</v>
      </c>
      <c r="B8" s="136" t="s">
        <v>82</v>
      </c>
      <c r="C8" s="52">
        <v>100</v>
      </c>
      <c r="D8" s="97">
        <v>3.13</v>
      </c>
      <c r="E8" s="97">
        <v>3.7</v>
      </c>
      <c r="F8" s="97">
        <v>5.3</v>
      </c>
      <c r="G8" s="97">
        <v>67</v>
      </c>
      <c r="H8" s="53">
        <v>19.100000000000001</v>
      </c>
      <c r="I8" s="53">
        <v>18.899999999999999</v>
      </c>
      <c r="J8" s="53">
        <v>57.1</v>
      </c>
      <c r="K8" s="53">
        <v>0.7</v>
      </c>
      <c r="L8" s="53">
        <v>0.25</v>
      </c>
      <c r="M8" s="53">
        <v>19</v>
      </c>
      <c r="N8" s="53">
        <v>0.08</v>
      </c>
      <c r="O8" s="53">
        <v>0.05</v>
      </c>
      <c r="P8" s="53">
        <v>2</v>
      </c>
    </row>
    <row r="9" spans="1:16" ht="51.75" customHeight="1" x14ac:dyDescent="0.25">
      <c r="A9" s="53">
        <v>130</v>
      </c>
      <c r="B9" s="136" t="s">
        <v>38</v>
      </c>
      <c r="C9" s="52" t="s">
        <v>39</v>
      </c>
      <c r="D9" s="97">
        <v>2.7</v>
      </c>
      <c r="E9" s="97">
        <v>2.6</v>
      </c>
      <c r="F9" s="97">
        <v>16.8</v>
      </c>
      <c r="G9" s="97">
        <v>100.75</v>
      </c>
      <c r="H9" s="53">
        <v>22.9</v>
      </c>
      <c r="I9" s="53">
        <v>24.3</v>
      </c>
      <c r="J9" s="53">
        <v>66.5</v>
      </c>
      <c r="K9" s="53">
        <v>1.0900000000000001</v>
      </c>
      <c r="L9" s="53">
        <v>1.4</v>
      </c>
      <c r="M9" s="53">
        <v>1.7</v>
      </c>
      <c r="N9" s="53">
        <v>0.1</v>
      </c>
      <c r="O9" s="53"/>
      <c r="P9" s="53">
        <v>7.8</v>
      </c>
    </row>
    <row r="10" spans="1:16" ht="30.75" customHeight="1" x14ac:dyDescent="0.25">
      <c r="A10" s="53">
        <v>377</v>
      </c>
      <c r="B10" s="136" t="s">
        <v>61</v>
      </c>
      <c r="C10" s="52" t="s">
        <v>63</v>
      </c>
      <c r="D10" s="97">
        <v>2.1</v>
      </c>
      <c r="E10" s="97">
        <v>4</v>
      </c>
      <c r="F10" s="97">
        <v>6.1</v>
      </c>
      <c r="G10" s="97">
        <v>68</v>
      </c>
      <c r="H10" s="53">
        <v>25.5</v>
      </c>
      <c r="I10" s="53">
        <v>16.399999999999999</v>
      </c>
      <c r="J10" s="53">
        <v>51.5</v>
      </c>
      <c r="K10" s="53">
        <v>51.5</v>
      </c>
      <c r="L10" s="53">
        <v>0.1</v>
      </c>
      <c r="M10" s="53">
        <v>19.899999999999999</v>
      </c>
      <c r="N10" s="53">
        <v>0.08</v>
      </c>
      <c r="O10" s="53">
        <v>0.01</v>
      </c>
      <c r="P10" s="53">
        <v>2.5</v>
      </c>
    </row>
    <row r="11" spans="1:16" ht="24.75" customHeight="1" x14ac:dyDescent="0.25">
      <c r="A11" s="53">
        <v>380</v>
      </c>
      <c r="B11" s="136" t="s">
        <v>83</v>
      </c>
      <c r="C11" s="52" t="s">
        <v>63</v>
      </c>
      <c r="D11" s="97">
        <v>2.2000000000000002</v>
      </c>
      <c r="E11" s="97">
        <v>3.4</v>
      </c>
      <c r="F11" s="97">
        <v>8.1</v>
      </c>
      <c r="G11" s="97">
        <v>72</v>
      </c>
      <c r="H11" s="53">
        <v>60.1</v>
      </c>
      <c r="I11" s="53">
        <v>22.9</v>
      </c>
      <c r="J11" s="53">
        <v>44.3</v>
      </c>
      <c r="K11" s="53">
        <v>0.88</v>
      </c>
      <c r="L11" s="53">
        <v>0.3</v>
      </c>
      <c r="M11" s="53">
        <v>17.100000000000001</v>
      </c>
      <c r="N11" s="53">
        <v>0.03</v>
      </c>
      <c r="O11" s="53"/>
      <c r="P11" s="53">
        <v>14.2</v>
      </c>
    </row>
    <row r="12" spans="1:16" ht="42.75" customHeight="1" x14ac:dyDescent="0.25">
      <c r="A12" s="52" t="s">
        <v>84</v>
      </c>
      <c r="B12" s="136" t="s">
        <v>85</v>
      </c>
      <c r="C12" s="126">
        <v>100</v>
      </c>
      <c r="D12" s="97">
        <v>13</v>
      </c>
      <c r="E12" s="97">
        <v>10</v>
      </c>
      <c r="F12" s="97">
        <v>7</v>
      </c>
      <c r="G12" s="97">
        <v>170</v>
      </c>
      <c r="H12" s="53">
        <v>12</v>
      </c>
      <c r="I12" s="53">
        <v>15</v>
      </c>
      <c r="J12" s="53">
        <v>108</v>
      </c>
      <c r="K12" s="53">
        <v>1.78</v>
      </c>
      <c r="L12" s="53">
        <v>1.3</v>
      </c>
      <c r="M12" s="53">
        <v>0</v>
      </c>
      <c r="N12" s="53">
        <v>0.04</v>
      </c>
      <c r="O12" s="53">
        <v>0</v>
      </c>
      <c r="P12" s="53">
        <v>0</v>
      </c>
    </row>
    <row r="13" spans="1:16" ht="45" customHeight="1" x14ac:dyDescent="0.25">
      <c r="A13" s="52" t="s">
        <v>64</v>
      </c>
      <c r="B13" s="136" t="s">
        <v>86</v>
      </c>
      <c r="C13" s="97" t="str">
        <f>"200"</f>
        <v>200</v>
      </c>
      <c r="D13" s="97">
        <v>0.6</v>
      </c>
      <c r="E13" s="97">
        <v>0.1</v>
      </c>
      <c r="F13" s="97">
        <v>20.100000000000001</v>
      </c>
      <c r="G13" s="97">
        <v>84</v>
      </c>
      <c r="H13" s="53">
        <v>20.100000000000001</v>
      </c>
      <c r="I13" s="53">
        <v>14.4</v>
      </c>
      <c r="J13" s="53">
        <v>19.2</v>
      </c>
      <c r="K13" s="53">
        <v>0.69</v>
      </c>
      <c r="L13" s="53">
        <v>0.4</v>
      </c>
      <c r="M13" s="53">
        <v>0</v>
      </c>
      <c r="N13" s="53">
        <v>0.01</v>
      </c>
      <c r="O13" s="53">
        <v>0</v>
      </c>
      <c r="P13" s="53">
        <v>0.2</v>
      </c>
    </row>
    <row r="14" spans="1:16" ht="30" customHeight="1" x14ac:dyDescent="0.25">
      <c r="A14" s="52" t="s">
        <v>87</v>
      </c>
      <c r="B14" s="136" t="s">
        <v>27</v>
      </c>
      <c r="C14" s="126">
        <v>40</v>
      </c>
      <c r="D14" s="97">
        <v>3.32</v>
      </c>
      <c r="E14" s="97">
        <v>0.6</v>
      </c>
      <c r="F14" s="97">
        <v>16.7</v>
      </c>
      <c r="G14" s="97">
        <v>86.89</v>
      </c>
      <c r="H14" s="53">
        <v>17.5</v>
      </c>
      <c r="I14" s="53">
        <v>16</v>
      </c>
      <c r="J14" s="53">
        <v>1.92</v>
      </c>
      <c r="K14" s="53">
        <v>1.95</v>
      </c>
      <c r="L14" s="53">
        <v>0</v>
      </c>
      <c r="M14" s="53">
        <v>0</v>
      </c>
      <c r="N14" s="53">
        <v>0.15</v>
      </c>
      <c r="O14" s="53">
        <v>0.06</v>
      </c>
      <c r="P14" s="53">
        <v>0</v>
      </c>
    </row>
    <row r="15" spans="1:16" ht="47.25" customHeight="1" thickBot="1" x14ac:dyDescent="0.3">
      <c r="A15" s="157" t="s">
        <v>88</v>
      </c>
      <c r="B15" s="137" t="s">
        <v>89</v>
      </c>
      <c r="C15" s="156">
        <v>50</v>
      </c>
      <c r="D15" s="144">
        <v>3.08</v>
      </c>
      <c r="E15" s="144">
        <v>0.44</v>
      </c>
      <c r="F15" s="144">
        <v>19.16</v>
      </c>
      <c r="G15" s="144">
        <v>94.4</v>
      </c>
      <c r="H15" s="145">
        <v>9.1999999999999993</v>
      </c>
      <c r="I15" s="145">
        <v>0.15</v>
      </c>
      <c r="J15" s="145">
        <v>1.92</v>
      </c>
      <c r="K15" s="145">
        <v>0.84</v>
      </c>
      <c r="L15" s="145">
        <v>0</v>
      </c>
      <c r="M15" s="145">
        <v>0</v>
      </c>
      <c r="N15" s="145">
        <v>0</v>
      </c>
      <c r="O15" s="145">
        <v>0.06</v>
      </c>
      <c r="P15" s="145">
        <v>0</v>
      </c>
    </row>
    <row r="16" spans="1:16" ht="19.5" thickBot="1" x14ac:dyDescent="0.35">
      <c r="A16" s="155"/>
      <c r="B16" s="82" t="s">
        <v>30</v>
      </c>
      <c r="C16" s="143" t="s">
        <v>90</v>
      </c>
      <c r="D16" s="84">
        <f>SUM(D8:D15)</f>
        <v>30.130000000000003</v>
      </c>
      <c r="E16" s="84">
        <f t="shared" ref="E16:I16" si="0">SUM(E8:E15)</f>
        <v>24.840000000000007</v>
      </c>
      <c r="F16" s="84">
        <f t="shared" si="0"/>
        <v>99.26</v>
      </c>
      <c r="G16" s="84">
        <f t="shared" si="0"/>
        <v>743.04</v>
      </c>
      <c r="H16" s="84">
        <f t="shared" si="0"/>
        <v>186.39999999999998</v>
      </c>
      <c r="I16" s="84">
        <f t="shared" si="0"/>
        <v>128.05000000000001</v>
      </c>
      <c r="J16" s="153">
        <f t="shared" ref="J16:P16" si="1">SUM(J7:J15)</f>
        <v>350.44</v>
      </c>
      <c r="K16" s="153">
        <f t="shared" si="1"/>
        <v>59.430000000000007</v>
      </c>
      <c r="L16" s="153">
        <f t="shared" si="1"/>
        <v>3.7499999999999996</v>
      </c>
      <c r="M16" s="153">
        <f t="shared" si="1"/>
        <v>57.699999999999996</v>
      </c>
      <c r="N16" s="153">
        <f t="shared" si="1"/>
        <v>0.49</v>
      </c>
      <c r="O16" s="153">
        <f t="shared" si="1"/>
        <v>0.18</v>
      </c>
      <c r="P16" s="154">
        <f t="shared" si="1"/>
        <v>26.7</v>
      </c>
    </row>
  </sheetData>
  <mergeCells count="13">
    <mergeCell ref="H4:K4"/>
    <mergeCell ref="L4:P4"/>
    <mergeCell ref="C6:P6"/>
    <mergeCell ref="A1:D1"/>
    <mergeCell ref="E1:G1"/>
    <mergeCell ref="A2:D2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sqref="A1:B1"/>
    </sheetView>
  </sheetViews>
  <sheetFormatPr defaultRowHeight="15" x14ac:dyDescent="0.25"/>
  <cols>
    <col min="2" max="2" width="33.28515625" customWidth="1"/>
    <col min="3" max="3" width="8.140625" customWidth="1"/>
    <col min="4" max="9" width="8.28515625" customWidth="1"/>
    <col min="10" max="10" width="8.140625" customWidth="1"/>
    <col min="11" max="11" width="7.85546875" customWidth="1"/>
    <col min="12" max="12" width="7.140625" customWidth="1"/>
    <col min="13" max="14" width="7.42578125" customWidth="1"/>
    <col min="15" max="15" width="7.5703125" customWidth="1"/>
    <col min="16" max="16" width="7.28515625" customWidth="1"/>
  </cols>
  <sheetData>
    <row r="1" spans="1:16" ht="18.75" x14ac:dyDescent="0.3">
      <c r="A1" s="2" t="s">
        <v>93</v>
      </c>
      <c r="B1" s="2"/>
      <c r="C1" s="2"/>
      <c r="D1" s="2"/>
      <c r="E1" s="2"/>
      <c r="F1" s="2" t="s">
        <v>33</v>
      </c>
      <c r="G1" s="2"/>
      <c r="H1" s="2"/>
      <c r="I1" s="5"/>
      <c r="J1" s="5"/>
      <c r="K1" s="5"/>
      <c r="L1" s="5"/>
      <c r="M1" s="5"/>
      <c r="N1" s="5"/>
      <c r="O1" s="5"/>
      <c r="P1" s="5"/>
    </row>
    <row r="2" spans="1:16" ht="18.75" x14ac:dyDescent="0.3">
      <c r="A2" s="8"/>
      <c r="B2" s="8"/>
      <c r="C2" s="8"/>
      <c r="D2" s="8"/>
      <c r="E2" s="8"/>
      <c r="F2" s="8"/>
      <c r="G2" s="8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3">
      <c r="A3" s="6" t="s">
        <v>98</v>
      </c>
      <c r="B3" s="6"/>
      <c r="C3" s="6"/>
      <c r="D3" s="6"/>
      <c r="E3" s="6"/>
      <c r="F3" s="7" t="s">
        <v>0</v>
      </c>
      <c r="G3" s="7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8.75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25">
      <c r="A6" s="9" t="s">
        <v>1</v>
      </c>
      <c r="B6" s="48" t="s">
        <v>2</v>
      </c>
      <c r="C6" s="11" t="s">
        <v>3</v>
      </c>
      <c r="D6" s="12" t="s">
        <v>4</v>
      </c>
      <c r="E6" s="12" t="s">
        <v>5</v>
      </c>
      <c r="F6" s="11" t="s">
        <v>6</v>
      </c>
      <c r="G6" s="12" t="s">
        <v>7</v>
      </c>
      <c r="H6" s="14" t="s">
        <v>8</v>
      </c>
      <c r="I6" s="14"/>
      <c r="J6" s="14"/>
      <c r="K6" s="14"/>
      <c r="L6" s="14" t="s">
        <v>9</v>
      </c>
      <c r="M6" s="14"/>
      <c r="N6" s="14"/>
      <c r="O6" s="14"/>
      <c r="P6" s="14"/>
    </row>
    <row r="7" spans="1:16" x14ac:dyDescent="0.25">
      <c r="A7" s="16"/>
      <c r="B7" s="48"/>
      <c r="C7" s="11"/>
      <c r="D7" s="17"/>
      <c r="E7" s="17"/>
      <c r="F7" s="11"/>
      <c r="G7" s="17"/>
      <c r="H7" s="19" t="s">
        <v>10</v>
      </c>
      <c r="I7" s="19" t="s">
        <v>11</v>
      </c>
      <c r="J7" s="19" t="s">
        <v>12</v>
      </c>
      <c r="K7" s="19" t="s">
        <v>13</v>
      </c>
      <c r="L7" s="19" t="s">
        <v>14</v>
      </c>
      <c r="M7" s="19" t="s">
        <v>15</v>
      </c>
      <c r="N7" s="19" t="s">
        <v>16</v>
      </c>
      <c r="O7" s="19" t="s">
        <v>17</v>
      </c>
      <c r="P7" s="19" t="s">
        <v>18</v>
      </c>
    </row>
    <row r="8" spans="1:16" ht="20.25" x14ac:dyDescent="0.3">
      <c r="A8" s="15"/>
      <c r="B8" s="158" t="s">
        <v>19</v>
      </c>
      <c r="C8" s="159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1"/>
    </row>
    <row r="9" spans="1:16" ht="37.5" x14ac:dyDescent="0.3">
      <c r="A9" s="53" t="s">
        <v>20</v>
      </c>
      <c r="B9" s="94" t="s">
        <v>58</v>
      </c>
      <c r="C9" s="126">
        <v>100</v>
      </c>
      <c r="D9" s="96">
        <v>0.7</v>
      </c>
      <c r="E9" s="96">
        <v>0.1</v>
      </c>
      <c r="F9" s="97">
        <v>1.9</v>
      </c>
      <c r="G9" s="97">
        <v>11</v>
      </c>
      <c r="H9" s="53">
        <v>18</v>
      </c>
      <c r="I9" s="53">
        <v>14</v>
      </c>
      <c r="J9" s="53">
        <v>30.2</v>
      </c>
      <c r="K9" s="53">
        <v>0.51</v>
      </c>
      <c r="L9" s="53">
        <v>0.1</v>
      </c>
      <c r="M9" s="53">
        <v>0</v>
      </c>
      <c r="N9" s="53">
        <v>0.03</v>
      </c>
      <c r="O9" s="53">
        <v>0.02</v>
      </c>
      <c r="P9" s="53">
        <v>3.5</v>
      </c>
    </row>
    <row r="10" spans="1:16" ht="37.5" x14ac:dyDescent="0.25">
      <c r="A10" s="52" t="s">
        <v>94</v>
      </c>
      <c r="B10" s="99" t="s">
        <v>95</v>
      </c>
      <c r="C10" s="52" t="s">
        <v>39</v>
      </c>
      <c r="D10" s="97">
        <v>4.3</v>
      </c>
      <c r="E10" s="97">
        <v>24.4</v>
      </c>
      <c r="F10" s="97">
        <v>10.6</v>
      </c>
      <c r="G10" s="97">
        <v>96.2</v>
      </c>
      <c r="H10" s="53">
        <v>126.9</v>
      </c>
      <c r="I10" s="53">
        <v>37.200000000000003</v>
      </c>
      <c r="J10" s="53">
        <v>125</v>
      </c>
      <c r="K10" s="53">
        <v>1.57</v>
      </c>
      <c r="L10" s="53">
        <v>2.8</v>
      </c>
      <c r="M10" s="53">
        <v>160</v>
      </c>
      <c r="N10" s="53">
        <v>0.05</v>
      </c>
      <c r="O10" s="53">
        <v>0.04</v>
      </c>
      <c r="P10" s="53">
        <v>9.1300000000000008</v>
      </c>
    </row>
    <row r="11" spans="1:16" ht="56.25" x14ac:dyDescent="0.3">
      <c r="A11" s="53">
        <v>334</v>
      </c>
      <c r="B11" s="94" t="s">
        <v>96</v>
      </c>
      <c r="C11" s="126">
        <v>200</v>
      </c>
      <c r="D11" s="97">
        <v>21</v>
      </c>
      <c r="E11" s="97">
        <v>17</v>
      </c>
      <c r="F11" s="97">
        <v>17</v>
      </c>
      <c r="G11" s="97">
        <v>305</v>
      </c>
      <c r="H11" s="53">
        <v>30</v>
      </c>
      <c r="I11" s="53">
        <v>44</v>
      </c>
      <c r="J11" s="53">
        <v>222</v>
      </c>
      <c r="K11" s="53">
        <v>3.44</v>
      </c>
      <c r="L11" s="53">
        <v>1.1200000000000001</v>
      </c>
      <c r="M11" s="53">
        <v>26.08</v>
      </c>
      <c r="N11" s="53">
        <v>0.25</v>
      </c>
      <c r="O11" s="53"/>
      <c r="P11" s="53">
        <v>11</v>
      </c>
    </row>
    <row r="12" spans="1:16" ht="37.5" x14ac:dyDescent="0.3">
      <c r="A12" s="53">
        <v>486</v>
      </c>
      <c r="B12" s="94" t="s">
        <v>25</v>
      </c>
      <c r="C12" s="52">
        <v>200</v>
      </c>
      <c r="D12" s="97">
        <v>0.31</v>
      </c>
      <c r="E12" s="97">
        <v>0.2</v>
      </c>
      <c r="F12" s="97">
        <v>14.2</v>
      </c>
      <c r="G12" s="97">
        <v>60</v>
      </c>
      <c r="H12" s="53">
        <v>13.5</v>
      </c>
      <c r="I12" s="53">
        <v>5.9</v>
      </c>
      <c r="J12" s="53">
        <v>8</v>
      </c>
      <c r="K12" s="53">
        <v>1.2</v>
      </c>
      <c r="L12" s="53">
        <v>0.1</v>
      </c>
      <c r="M12" s="53">
        <v>0</v>
      </c>
      <c r="N12" s="53">
        <v>0.02</v>
      </c>
      <c r="O12" s="53">
        <v>0</v>
      </c>
      <c r="P12" s="53">
        <v>3.3</v>
      </c>
    </row>
    <row r="13" spans="1:16" ht="18.75" x14ac:dyDescent="0.3">
      <c r="A13" s="124" t="s">
        <v>28</v>
      </c>
      <c r="B13" s="94" t="s">
        <v>29</v>
      </c>
      <c r="C13" s="126">
        <v>50</v>
      </c>
      <c r="D13" s="97">
        <v>3.08</v>
      </c>
      <c r="E13" s="97">
        <v>0.44</v>
      </c>
      <c r="F13" s="97">
        <v>19.16</v>
      </c>
      <c r="G13" s="97">
        <v>94.4</v>
      </c>
      <c r="H13" s="53">
        <v>9.1999999999999993</v>
      </c>
      <c r="I13" s="53">
        <v>0.15</v>
      </c>
      <c r="J13" s="53">
        <v>1.92</v>
      </c>
      <c r="K13" s="53">
        <v>0.84</v>
      </c>
      <c r="L13" s="53">
        <v>0</v>
      </c>
      <c r="M13" s="53">
        <v>0</v>
      </c>
      <c r="N13" s="53">
        <v>0</v>
      </c>
      <c r="O13" s="53">
        <v>0.06</v>
      </c>
      <c r="P13" s="53">
        <v>0</v>
      </c>
    </row>
    <row r="14" spans="1:16" ht="18.75" x14ac:dyDescent="0.3">
      <c r="A14" s="125" t="s">
        <v>26</v>
      </c>
      <c r="B14" s="162" t="s">
        <v>27</v>
      </c>
      <c r="C14" s="126">
        <v>40</v>
      </c>
      <c r="D14" s="97">
        <v>3.3</v>
      </c>
      <c r="E14" s="97">
        <v>0.6</v>
      </c>
      <c r="F14" s="97">
        <v>16.7</v>
      </c>
      <c r="G14" s="97">
        <v>86.89</v>
      </c>
      <c r="H14" s="53">
        <v>17.5</v>
      </c>
      <c r="I14" s="53">
        <v>16</v>
      </c>
      <c r="J14" s="53">
        <v>1.92</v>
      </c>
      <c r="K14" s="53">
        <v>1.95</v>
      </c>
      <c r="L14" s="53">
        <v>0</v>
      </c>
      <c r="M14" s="53">
        <v>0</v>
      </c>
      <c r="N14" s="53">
        <v>0.15</v>
      </c>
      <c r="O14" s="53">
        <v>0.09</v>
      </c>
      <c r="P14" s="53">
        <v>0</v>
      </c>
    </row>
    <row r="15" spans="1:16" ht="15.75" x14ac:dyDescent="0.25">
      <c r="A15" s="68"/>
      <c r="B15" s="135" t="s">
        <v>30</v>
      </c>
      <c r="C15" s="139" t="s">
        <v>97</v>
      </c>
      <c r="D15" s="131">
        <f>SUM(D9:D14)</f>
        <v>32.69</v>
      </c>
      <c r="E15" s="131">
        <f t="shared" ref="E15:F15" si="0">SUM(E9:E14)</f>
        <v>42.74</v>
      </c>
      <c r="F15" s="131">
        <f t="shared" si="0"/>
        <v>79.56</v>
      </c>
      <c r="G15" s="131">
        <f>SUM(G9:G14)</f>
        <v>653.49</v>
      </c>
      <c r="H15" s="131">
        <f t="shared" ref="H15:P15" si="1">SUM(H9:H14)</f>
        <v>215.1</v>
      </c>
      <c r="I15" s="131">
        <f t="shared" si="1"/>
        <v>117.25000000000001</v>
      </c>
      <c r="J15" s="131">
        <f t="shared" si="1"/>
        <v>389.04</v>
      </c>
      <c r="K15" s="131">
        <f t="shared" si="1"/>
        <v>9.51</v>
      </c>
      <c r="L15" s="131">
        <f t="shared" si="1"/>
        <v>4.1199999999999992</v>
      </c>
      <c r="M15" s="131">
        <f t="shared" si="1"/>
        <v>186.07999999999998</v>
      </c>
      <c r="N15" s="131">
        <f t="shared" si="1"/>
        <v>0.5</v>
      </c>
      <c r="O15" s="131">
        <f t="shared" si="1"/>
        <v>0.21</v>
      </c>
      <c r="P15" s="131">
        <f t="shared" si="1"/>
        <v>26.930000000000003</v>
      </c>
    </row>
  </sheetData>
  <mergeCells count="14">
    <mergeCell ref="E6:E7"/>
    <mergeCell ref="F6:F7"/>
    <mergeCell ref="G6:G7"/>
    <mergeCell ref="H6:K6"/>
    <mergeCell ref="L6:P6"/>
    <mergeCell ref="C8:P8"/>
    <mergeCell ref="C1:E1"/>
    <mergeCell ref="F1:H1"/>
    <mergeCell ref="A3:E3"/>
    <mergeCell ref="A6:A7"/>
    <mergeCell ref="B6:B7"/>
    <mergeCell ref="C6:C7"/>
    <mergeCell ref="D6:D7"/>
    <mergeCell ref="A1:B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E1" sqref="E1:G1"/>
    </sheetView>
  </sheetViews>
  <sheetFormatPr defaultRowHeight="15" x14ac:dyDescent="0.25"/>
  <cols>
    <col min="1" max="1" width="8" customWidth="1"/>
    <col min="2" max="2" width="34.42578125" customWidth="1"/>
    <col min="3" max="3" width="7.7109375" customWidth="1"/>
    <col min="4" max="4" width="7.5703125" customWidth="1"/>
    <col min="5" max="5" width="8.140625" customWidth="1"/>
    <col min="6" max="6" width="8" customWidth="1"/>
    <col min="7" max="7" width="8.42578125" customWidth="1"/>
    <col min="8" max="9" width="8.28515625" customWidth="1"/>
    <col min="10" max="10" width="8.42578125" customWidth="1"/>
    <col min="11" max="11" width="7.85546875" customWidth="1"/>
    <col min="12" max="12" width="7.7109375" customWidth="1"/>
    <col min="13" max="15" width="7.85546875" customWidth="1"/>
    <col min="16" max="16" width="7.5703125" customWidth="1"/>
  </cols>
  <sheetData>
    <row r="1" spans="1:16" ht="18.75" x14ac:dyDescent="0.3">
      <c r="A1" s="2" t="s">
        <v>102</v>
      </c>
      <c r="B1" s="2"/>
      <c r="C1" s="164"/>
      <c r="D1" s="164"/>
      <c r="E1" s="2" t="s">
        <v>33</v>
      </c>
      <c r="F1" s="2"/>
      <c r="G1" s="2"/>
      <c r="H1" s="165"/>
      <c r="I1" s="165"/>
      <c r="J1" s="165"/>
      <c r="K1" s="165"/>
      <c r="L1" s="165"/>
      <c r="M1" s="5"/>
      <c r="N1" s="5"/>
      <c r="O1" s="5"/>
      <c r="P1" s="5"/>
    </row>
    <row r="2" spans="1:16" ht="18.75" x14ac:dyDescent="0.3">
      <c r="A2" s="8"/>
      <c r="B2" s="8"/>
      <c r="C2" s="165"/>
      <c r="D2" s="8"/>
      <c r="E2" s="8"/>
      <c r="F2" s="8"/>
      <c r="G2" s="8"/>
      <c r="H2" s="8"/>
      <c r="I2" s="8"/>
      <c r="J2" s="8"/>
      <c r="K2" s="8"/>
      <c r="L2" s="8"/>
      <c r="M2" s="15"/>
      <c r="N2" s="15"/>
      <c r="O2" s="15"/>
      <c r="P2" s="15"/>
    </row>
    <row r="3" spans="1:16" ht="18.75" x14ac:dyDescent="0.3">
      <c r="A3" s="6" t="s">
        <v>47</v>
      </c>
      <c r="B3" s="6"/>
      <c r="C3" s="6"/>
      <c r="D3" s="6"/>
      <c r="E3" s="7" t="s">
        <v>0</v>
      </c>
      <c r="F3" s="7"/>
      <c r="G3" s="7"/>
      <c r="H3" s="2"/>
      <c r="I3" s="2"/>
      <c r="J3" s="2"/>
      <c r="K3" s="2"/>
      <c r="L3" s="2"/>
      <c r="M3" s="15"/>
      <c r="N3" s="15"/>
      <c r="O3" s="15"/>
      <c r="P3" s="15"/>
    </row>
    <row r="4" spans="1:16" ht="18.75" x14ac:dyDescent="0.3">
      <c r="A4" s="15"/>
      <c r="B4" s="15"/>
      <c r="C4" s="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ht="18.75" x14ac:dyDescent="0.3">
      <c r="A5" s="15"/>
      <c r="B5" s="15"/>
      <c r="C5" s="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ht="15" customHeight="1" x14ac:dyDescent="0.25">
      <c r="A6" s="9" t="s">
        <v>1</v>
      </c>
      <c r="B6" s="48" t="s">
        <v>2</v>
      </c>
      <c r="C6" s="166" t="s">
        <v>3</v>
      </c>
      <c r="D6" s="12" t="s">
        <v>4</v>
      </c>
      <c r="E6" s="12" t="s">
        <v>5</v>
      </c>
      <c r="F6" s="11" t="s">
        <v>6</v>
      </c>
      <c r="G6" s="12" t="s">
        <v>7</v>
      </c>
      <c r="H6" s="14" t="s">
        <v>8</v>
      </c>
      <c r="I6" s="14"/>
      <c r="J6" s="14"/>
      <c r="K6" s="14"/>
      <c r="L6" s="14" t="s">
        <v>9</v>
      </c>
      <c r="M6" s="14"/>
      <c r="N6" s="14"/>
      <c r="O6" s="14"/>
      <c r="P6" s="14"/>
    </row>
    <row r="7" spans="1:16" ht="15" customHeight="1" x14ac:dyDescent="0.25">
      <c r="A7" s="16"/>
      <c r="B7" s="48"/>
      <c r="C7" s="167"/>
      <c r="D7" s="105"/>
      <c r="E7" s="105"/>
      <c r="F7" s="104"/>
      <c r="G7" s="105"/>
      <c r="H7" s="106" t="s">
        <v>10</v>
      </c>
      <c r="I7" s="106" t="s">
        <v>11</v>
      </c>
      <c r="J7" s="106" t="s">
        <v>12</v>
      </c>
      <c r="K7" s="106" t="s">
        <v>13</v>
      </c>
      <c r="L7" s="106" t="s">
        <v>14</v>
      </c>
      <c r="M7" s="106" t="s">
        <v>15</v>
      </c>
      <c r="N7" s="106" t="s">
        <v>16</v>
      </c>
      <c r="O7" s="106" t="s">
        <v>17</v>
      </c>
      <c r="P7" s="106" t="s">
        <v>18</v>
      </c>
    </row>
    <row r="8" spans="1:16" ht="23.25" x14ac:dyDescent="0.35">
      <c r="A8" s="15"/>
      <c r="B8" s="168" t="s">
        <v>19</v>
      </c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</row>
    <row r="9" spans="1:16" ht="36" customHeight="1" x14ac:dyDescent="0.3">
      <c r="A9" s="112">
        <v>148</v>
      </c>
      <c r="B9" s="100" t="s">
        <v>92</v>
      </c>
      <c r="C9" s="52">
        <v>100</v>
      </c>
      <c r="D9" s="97">
        <v>1.1000000000000001</v>
      </c>
      <c r="E9" s="97">
        <v>0.33</v>
      </c>
      <c r="F9" s="97">
        <v>3.7</v>
      </c>
      <c r="G9" s="97">
        <v>20</v>
      </c>
      <c r="H9" s="53">
        <v>25.5</v>
      </c>
      <c r="I9" s="53">
        <v>13.8</v>
      </c>
      <c r="J9" s="53">
        <v>40.1</v>
      </c>
      <c r="K9" s="53">
        <v>0.51</v>
      </c>
      <c r="L9" s="53">
        <v>1.3</v>
      </c>
      <c r="M9" s="53">
        <v>0</v>
      </c>
      <c r="N9" s="53">
        <v>0.03</v>
      </c>
      <c r="O9" s="53">
        <v>0.02</v>
      </c>
      <c r="P9" s="53">
        <v>25</v>
      </c>
    </row>
    <row r="10" spans="1:16" ht="49.5" customHeight="1" x14ac:dyDescent="0.25">
      <c r="A10" s="52" t="s">
        <v>63</v>
      </c>
      <c r="B10" s="136" t="s">
        <v>99</v>
      </c>
      <c r="C10" s="52" t="s">
        <v>39</v>
      </c>
      <c r="D10" s="97">
        <v>4.4000000000000004</v>
      </c>
      <c r="E10" s="97">
        <v>25.1</v>
      </c>
      <c r="F10" s="97">
        <v>16.600000000000001</v>
      </c>
      <c r="G10" s="97">
        <v>126.8</v>
      </c>
      <c r="H10" s="53">
        <v>100.8</v>
      </c>
      <c r="I10" s="53">
        <v>32.200000000000003</v>
      </c>
      <c r="J10" s="53">
        <v>119.6</v>
      </c>
      <c r="K10" s="53">
        <v>1</v>
      </c>
      <c r="L10" s="53">
        <v>2.75</v>
      </c>
      <c r="M10" s="53">
        <v>160</v>
      </c>
      <c r="N10" s="53">
        <v>0.11</v>
      </c>
      <c r="O10" s="53">
        <v>0</v>
      </c>
      <c r="P10" s="53">
        <v>7.25</v>
      </c>
    </row>
    <row r="11" spans="1:16" ht="42.75" customHeight="1" x14ac:dyDescent="0.3">
      <c r="A11" s="51">
        <v>256</v>
      </c>
      <c r="B11" s="100" t="s">
        <v>71</v>
      </c>
      <c r="C11" s="95">
        <v>180</v>
      </c>
      <c r="D11" s="97">
        <v>6.66</v>
      </c>
      <c r="E11" s="97">
        <v>0.54</v>
      </c>
      <c r="F11" s="97">
        <v>35.5</v>
      </c>
      <c r="G11" s="97">
        <v>228.4</v>
      </c>
      <c r="H11" s="53">
        <v>16.5</v>
      </c>
      <c r="I11" s="53">
        <v>10.7</v>
      </c>
      <c r="J11" s="53">
        <v>54.5</v>
      </c>
      <c r="K11" s="53">
        <v>1.29</v>
      </c>
      <c r="L11" s="53">
        <v>1</v>
      </c>
      <c r="M11" s="53">
        <v>41.2</v>
      </c>
      <c r="N11" s="53">
        <v>0.06</v>
      </c>
      <c r="O11" s="53">
        <v>0.06</v>
      </c>
      <c r="P11" s="53">
        <v>0</v>
      </c>
    </row>
    <row r="12" spans="1:16" ht="39.75" customHeight="1" x14ac:dyDescent="0.25">
      <c r="A12" s="53">
        <v>310</v>
      </c>
      <c r="B12" s="136" t="s">
        <v>101</v>
      </c>
      <c r="C12" s="52" t="s">
        <v>63</v>
      </c>
      <c r="D12" s="53">
        <v>14.7</v>
      </c>
      <c r="E12" s="53">
        <v>1.7</v>
      </c>
      <c r="F12" s="53">
        <v>10.7</v>
      </c>
      <c r="G12" s="53">
        <v>125.3</v>
      </c>
      <c r="H12" s="53">
        <v>66.7</v>
      </c>
      <c r="I12" s="53">
        <v>36</v>
      </c>
      <c r="J12" s="53">
        <v>205</v>
      </c>
      <c r="K12" s="53">
        <v>1.3</v>
      </c>
      <c r="L12" s="53">
        <v>1.46</v>
      </c>
      <c r="M12" s="53">
        <v>20</v>
      </c>
      <c r="N12" s="53">
        <v>0.17</v>
      </c>
      <c r="O12" s="53"/>
      <c r="P12" s="53">
        <v>2.9</v>
      </c>
    </row>
    <row r="13" spans="1:16" ht="30" customHeight="1" x14ac:dyDescent="0.3">
      <c r="A13" s="51">
        <v>501</v>
      </c>
      <c r="B13" s="100" t="s">
        <v>100</v>
      </c>
      <c r="C13" s="52">
        <v>200</v>
      </c>
      <c r="D13" s="97">
        <v>0.5</v>
      </c>
      <c r="E13" s="97">
        <v>0.1</v>
      </c>
      <c r="F13" s="97">
        <v>10.1</v>
      </c>
      <c r="G13" s="97">
        <v>43</v>
      </c>
      <c r="H13" s="53">
        <v>7</v>
      </c>
      <c r="I13" s="53">
        <v>4</v>
      </c>
      <c r="J13" s="53">
        <v>7</v>
      </c>
      <c r="K13" s="53">
        <v>1.4</v>
      </c>
      <c r="L13" s="53">
        <v>0.1</v>
      </c>
      <c r="M13" s="53">
        <v>0</v>
      </c>
      <c r="N13" s="53">
        <v>0.01</v>
      </c>
      <c r="O13" s="53">
        <v>0</v>
      </c>
      <c r="P13" s="53">
        <v>2</v>
      </c>
    </row>
    <row r="14" spans="1:16" ht="25.5" customHeight="1" x14ac:dyDescent="0.3">
      <c r="A14" s="54" t="s">
        <v>26</v>
      </c>
      <c r="B14" s="100" t="s">
        <v>27</v>
      </c>
      <c r="C14" s="172">
        <v>40</v>
      </c>
      <c r="D14" s="96">
        <v>3.32</v>
      </c>
      <c r="E14" s="96">
        <v>0.6</v>
      </c>
      <c r="F14" s="97">
        <v>16.7</v>
      </c>
      <c r="G14" s="97">
        <v>86.89</v>
      </c>
      <c r="H14" s="53">
        <v>17.5</v>
      </c>
      <c r="I14" s="53">
        <v>16</v>
      </c>
      <c r="J14" s="53">
        <v>1.92</v>
      </c>
      <c r="K14" s="53">
        <v>1.95</v>
      </c>
      <c r="L14" s="53">
        <v>0</v>
      </c>
      <c r="M14" s="53">
        <v>0</v>
      </c>
      <c r="N14" s="53">
        <v>0.15</v>
      </c>
      <c r="O14" s="53">
        <v>0.06</v>
      </c>
      <c r="P14" s="53">
        <v>0</v>
      </c>
    </row>
    <row r="15" spans="1:16" ht="18.75" x14ac:dyDescent="0.3">
      <c r="A15" s="55" t="s">
        <v>28</v>
      </c>
      <c r="B15" s="101" t="s">
        <v>29</v>
      </c>
      <c r="C15" s="126">
        <v>50</v>
      </c>
      <c r="D15" s="97">
        <v>3.08</v>
      </c>
      <c r="E15" s="97">
        <v>0.44</v>
      </c>
      <c r="F15" s="97">
        <v>19.16</v>
      </c>
      <c r="G15" s="97">
        <v>94.4</v>
      </c>
      <c r="H15" s="53">
        <v>9.1999999999999993</v>
      </c>
      <c r="I15" s="53">
        <v>0.15</v>
      </c>
      <c r="J15" s="53">
        <v>1.92</v>
      </c>
      <c r="K15" s="53">
        <v>0.84</v>
      </c>
      <c r="L15" s="53">
        <v>0</v>
      </c>
      <c r="M15" s="53">
        <v>0</v>
      </c>
      <c r="N15" s="53">
        <v>0</v>
      </c>
      <c r="O15" s="53">
        <v>0.06</v>
      </c>
      <c r="P15" s="53">
        <v>0</v>
      </c>
    </row>
    <row r="16" spans="1:16" ht="15.75" x14ac:dyDescent="0.25">
      <c r="A16" s="68"/>
      <c r="B16" s="135" t="s">
        <v>30</v>
      </c>
      <c r="C16" s="139" t="s">
        <v>90</v>
      </c>
      <c r="D16" s="170">
        <f>SUM(D9:D15)</f>
        <v>33.76</v>
      </c>
      <c r="E16" s="170">
        <f t="shared" ref="E16:P16" si="0">SUM(E9:E15)</f>
        <v>28.810000000000002</v>
      </c>
      <c r="F16" s="170">
        <f t="shared" si="0"/>
        <v>112.46</v>
      </c>
      <c r="G16" s="170">
        <f t="shared" si="0"/>
        <v>724.79</v>
      </c>
      <c r="H16" s="171">
        <f t="shared" si="0"/>
        <v>243.2</v>
      </c>
      <c r="I16" s="171">
        <f t="shared" si="0"/>
        <v>112.85000000000001</v>
      </c>
      <c r="J16" s="171">
        <f t="shared" si="0"/>
        <v>430.04</v>
      </c>
      <c r="K16" s="171">
        <f t="shared" si="0"/>
        <v>8.2900000000000009</v>
      </c>
      <c r="L16" s="171">
        <f t="shared" si="0"/>
        <v>6.6099999999999994</v>
      </c>
      <c r="M16" s="171">
        <f t="shared" si="0"/>
        <v>221.2</v>
      </c>
      <c r="N16" s="171">
        <f t="shared" si="0"/>
        <v>0.53</v>
      </c>
      <c r="O16" s="171">
        <f t="shared" si="0"/>
        <v>0.2</v>
      </c>
      <c r="P16" s="171">
        <f t="shared" si="0"/>
        <v>37.15</v>
      </c>
    </row>
  </sheetData>
  <mergeCells count="14">
    <mergeCell ref="G6:G7"/>
    <mergeCell ref="H6:K6"/>
    <mergeCell ref="L6:P6"/>
    <mergeCell ref="C8:P8"/>
    <mergeCell ref="E1:G1"/>
    <mergeCell ref="A3:D3"/>
    <mergeCell ref="H3:L3"/>
    <mergeCell ref="A1:B1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2024-05-17T10:47:13Z</dcterms:modified>
</cp:coreProperties>
</file>